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60" windowWidth="10830" windowHeight="11430" tabRatio="951" firstSheet="17" activeTab="21"/>
  </bookViews>
  <sheets>
    <sheet name="ⅩⅥ.공공행정및사법" sheetId="1" r:id="rId1"/>
    <sheet name="1.공무원총괄" sheetId="52" r:id="rId2"/>
    <sheet name="2.구공무원" sheetId="62" r:id="rId3"/>
    <sheet name="3.구의회,직속기관 및 사업소공무원" sheetId="53" r:id="rId4"/>
    <sheet name="4.동공무원" sheetId="4" r:id="rId5"/>
    <sheet name="5.소방공무원" sheetId="27" r:id="rId6"/>
    <sheet name="6.퇴직사유별공무원" sheetId="23" r:id="rId7"/>
    <sheet name="7.경찰공무원" sheetId="60" r:id="rId8"/>
    <sheet name="8.관내 관공서 및 주요기관" sheetId="31" r:id="rId9"/>
    <sheet name="9.민원서류처리 " sheetId="65" r:id="rId10"/>
    <sheet name="10.여권발급" sheetId="66" r:id="rId11"/>
    <sheet name="11.범죄발생및검거" sheetId="41" r:id="rId12"/>
    <sheet name="12.연령별피의자" sheetId="50" r:id="rId13"/>
    <sheet name="13.학력별피의자" sheetId="42" r:id="rId14"/>
    <sheet name="14.소년범죄" sheetId="43" r:id="rId15"/>
    <sheet name="15.화재발생" sheetId="44" r:id="rId16"/>
    <sheet name="16.발화요인별화재발생" sheetId="18" r:id="rId17"/>
    <sheet name="17.장소별화재발생" sheetId="58" r:id="rId18"/>
    <sheet name="18.산불발생현황" sheetId="61" r:id="rId19"/>
    <sheet name="19.소방장비" sheetId="45" r:id="rId20"/>
    <sheet name=" 20.119구급활동실적" sheetId="29" r:id="rId21"/>
    <sheet name="21.119구조활동실적" sheetId="30" r:id="rId22"/>
    <sheet name="22.풍수해발생" sheetId="51" r:id="rId23"/>
    <sheet name="23.소방대상물현황" sheetId="47" r:id="rId24"/>
    <sheet name="24.위험물제조소 설치현황" sheetId="56" r:id="rId25"/>
    <sheet name="25.자동차단속및처리" sheetId="49" r:id="rId26"/>
    <sheet name="26.외국자매도시와의교류현황" sheetId="57" r:id="rId27"/>
    <sheet name="Sheet2" sheetId="63" r:id="rId28"/>
    <sheet name="Sheet1" sheetId="64" r:id="rId29"/>
  </sheets>
  <externalReferences>
    <externalReference r:id="rId30"/>
    <externalReference r:id="rId31"/>
    <externalReference r:id="rId32"/>
  </externalReferences>
  <definedNames>
    <definedName name="_xlnm.Print_Area" localSheetId="11">'11.범죄발생및검거'!$A$1:$Q$11</definedName>
    <definedName name="_xlnm.Print_Area" localSheetId="16">'16.발화요인별화재발생'!$A$1:$M$11</definedName>
    <definedName name="_xlnm.Print_Area" localSheetId="17">'17.장소별화재발생'!$A$1:$U$13</definedName>
    <definedName name="_xlnm.Print_Area" localSheetId="19">'19.소방장비'!$A$1:$U$20</definedName>
    <definedName name="_xlnm.Print_Area" localSheetId="24">'24.위험물제조소 설치현황'!$A$1:$Q$12</definedName>
    <definedName name="_xlnm.Print_Area" localSheetId="3">'3.구의회,직속기관 및 사업소공무원'!$A$1:$O$16</definedName>
    <definedName name="문체" localSheetId="2">'[1]7.전문대학교8.특수학교'!$R$14</definedName>
    <definedName name="문체">'[2]7.전문대학교8.특수학교'!$R$14</definedName>
    <definedName name="문체11">'[3]7.전문대학교8.특수학교'!$R$14</definedName>
    <definedName name="주11" localSheetId="2">#REF!</definedName>
    <definedName name="주11">#REF!</definedName>
  </definedNames>
  <calcPr calcId="125725"/>
</workbook>
</file>

<file path=xl/calcChain.xml><?xml version="1.0" encoding="utf-8"?>
<calcChain xmlns="http://schemas.openxmlformats.org/spreadsheetml/2006/main">
  <c r="I10" i="56"/>
  <c r="D10"/>
  <c r="B10" s="1"/>
  <c r="I10" i="51"/>
  <c r="E10"/>
  <c r="B10"/>
  <c r="Q10" i="30"/>
  <c r="F10"/>
  <c r="L11" i="29"/>
  <c r="D11"/>
  <c r="B10" i="58"/>
  <c r="B10" i="18"/>
  <c r="S11" i="44"/>
  <c r="P11"/>
  <c r="O11"/>
  <c r="N11"/>
  <c r="M11"/>
  <c r="I11"/>
  <c r="B11"/>
  <c r="C10" i="41"/>
  <c r="B10"/>
  <c r="S10" i="66"/>
  <c r="R10"/>
  <c r="P10"/>
  <c r="O10"/>
  <c r="N10"/>
  <c r="M10"/>
  <c r="L10"/>
  <c r="K10"/>
  <c r="J10"/>
  <c r="I10"/>
  <c r="H10"/>
  <c r="G10"/>
  <c r="F10"/>
  <c r="E10"/>
  <c r="D10"/>
  <c r="C10"/>
  <c r="B10"/>
  <c r="C13" i="4" l="1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12"/>
  <c r="E13" i="53"/>
  <c r="E14"/>
  <c r="E15"/>
  <c r="E12"/>
  <c r="G10"/>
  <c r="H10"/>
  <c r="I10"/>
  <c r="J10"/>
  <c r="K10"/>
  <c r="L10"/>
  <c r="I9" i="56" l="1"/>
  <c r="D9"/>
  <c r="B9"/>
  <c r="K12" i="61"/>
  <c r="I12" s="1"/>
  <c r="G12" s="1"/>
  <c r="E12" s="1"/>
  <c r="J12"/>
  <c r="H12" s="1"/>
  <c r="F12" s="1"/>
  <c r="D12" s="1"/>
  <c r="B12" s="1"/>
  <c r="B9" i="58"/>
  <c r="B9" i="18"/>
  <c r="S10" i="44"/>
  <c r="P10"/>
  <c r="O10"/>
  <c r="N10"/>
  <c r="M10"/>
  <c r="I10"/>
  <c r="B10"/>
  <c r="G8" i="60"/>
  <c r="H8"/>
  <c r="I8"/>
  <c r="J8"/>
  <c r="C9" i="27"/>
  <c r="F8" i="62"/>
  <c r="B8" s="1"/>
  <c r="B11" i="61"/>
  <c r="E10" i="53" l="1"/>
  <c r="E11" i="23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C10" i="4"/>
  <c r="D10"/>
  <c r="E10"/>
  <c r="F10"/>
  <c r="G10"/>
  <c r="H10"/>
  <c r="I10"/>
  <c r="J10"/>
  <c r="K10"/>
  <c r="B7" i="31"/>
  <c r="F8" i="53"/>
  <c r="J7" i="60"/>
  <c r="I7"/>
  <c r="H7"/>
  <c r="G7"/>
</calcChain>
</file>

<file path=xl/comments1.xml><?xml version="1.0" encoding="utf-8"?>
<comments xmlns="http://schemas.openxmlformats.org/spreadsheetml/2006/main">
  <authors>
    <author>SEC</author>
    <author>Owner</author>
  </authors>
  <commentList>
    <comment ref="E9" authorId="0">
      <text>
        <r>
          <rPr>
            <b/>
            <sz val="9"/>
            <color indexed="81"/>
            <rFont val="돋움"/>
            <family val="3"/>
            <charset val="129"/>
          </rPr>
          <t>보건환경연구원</t>
        </r>
      </text>
    </comment>
    <comment ref="F9" authorId="0">
      <text>
        <r>
          <rPr>
            <b/>
            <sz val="9"/>
            <color indexed="81"/>
            <rFont val="돋움"/>
            <family val="3"/>
            <charset val="129"/>
          </rPr>
          <t>보건소</t>
        </r>
      </text>
    </comment>
    <comment ref="I9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대구미술관
차량등록사업소
어린이회관
</t>
        </r>
      </text>
    </comment>
    <comment ref="Q9" authorId="0">
      <text>
        <r>
          <rPr>
            <b/>
            <sz val="9"/>
            <color indexed="81"/>
            <rFont val="돋움"/>
            <family val="3"/>
            <charset val="129"/>
          </rPr>
          <t>고등법원
지방법원</t>
        </r>
      </text>
    </comment>
    <comment ref="S9" authorId="0">
      <text>
        <r>
          <rPr>
            <b/>
            <sz val="9"/>
            <color indexed="81"/>
            <rFont val="돋움"/>
            <family val="3"/>
            <charset val="129"/>
          </rPr>
          <t>고등검찰청
지방검찰청</t>
        </r>
      </text>
    </comment>
    <comment ref="T9" authorId="0">
      <text>
        <r>
          <rPr>
            <b/>
            <sz val="9"/>
            <color indexed="81"/>
            <rFont val="돋움"/>
            <family val="3"/>
            <charset val="129"/>
          </rPr>
          <t>대구구치소</t>
        </r>
      </text>
    </comment>
    <comment ref="E11" authorId="1">
      <text>
        <r>
          <rPr>
            <b/>
            <sz val="9"/>
            <color indexed="81"/>
            <rFont val="돋움"/>
            <family val="3"/>
            <charset val="129"/>
          </rPr>
          <t>보건환경연구원</t>
        </r>
      </text>
    </comment>
    <comment ref="F11" authorId="1">
      <text>
        <r>
          <rPr>
            <sz val="9"/>
            <color indexed="81"/>
            <rFont val="돋움"/>
            <family val="3"/>
            <charset val="129"/>
          </rPr>
          <t>보건소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1">
      <text>
        <r>
          <rPr>
            <sz val="9"/>
            <color indexed="81"/>
            <rFont val="돋움"/>
            <family val="3"/>
            <charset val="129"/>
          </rPr>
          <t>대구미술관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체육시설관리사무소
차량등록사무소
어린이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회관</t>
        </r>
      </text>
    </comment>
    <comment ref="K11" authorId="1">
      <text>
        <r>
          <rPr>
            <b/>
            <sz val="9"/>
            <color indexed="81"/>
            <rFont val="돋움"/>
            <family val="3"/>
            <charset val="129"/>
          </rPr>
          <t>대구지방경찰청</t>
        </r>
      </text>
    </comment>
    <comment ref="L11" authorId="1">
      <text>
        <r>
          <rPr>
            <b/>
            <sz val="9"/>
            <color indexed="81"/>
            <rFont val="돋움"/>
            <family val="3"/>
            <charset val="129"/>
          </rPr>
          <t>수성</t>
        </r>
      </text>
    </comment>
    <comment ref="M11" authorId="1">
      <text>
        <r>
          <rPr>
            <b/>
            <sz val="9"/>
            <color indexed="81"/>
            <rFont val="돋움"/>
            <family val="3"/>
            <charset val="129"/>
          </rPr>
          <t>지구대</t>
        </r>
        <r>
          <rPr>
            <b/>
            <sz val="9"/>
            <color indexed="81"/>
            <rFont val="Tahoma"/>
            <family val="2"/>
          </rPr>
          <t xml:space="preserve">6
</t>
        </r>
        <r>
          <rPr>
            <b/>
            <sz val="9"/>
            <color indexed="81"/>
            <rFont val="돋움"/>
            <family val="3"/>
            <charset val="129"/>
          </rPr>
          <t>파출소</t>
        </r>
        <r>
          <rPr>
            <b/>
            <sz val="9"/>
            <color indexed="81"/>
            <rFont val="Tahoma"/>
            <family val="2"/>
          </rPr>
          <t xml:space="preserve">1
</t>
        </r>
        <r>
          <rPr>
            <b/>
            <sz val="9"/>
            <color indexed="81"/>
            <rFont val="돋움"/>
            <family val="3"/>
            <charset val="129"/>
          </rPr>
          <t>치안센터</t>
        </r>
        <r>
          <rPr>
            <b/>
            <sz val="9"/>
            <color indexed="81"/>
            <rFont val="Tahoma"/>
            <family val="2"/>
          </rPr>
          <t>10</t>
        </r>
      </text>
    </comment>
    <comment ref="O11" authorId="1">
      <text>
        <r>
          <rPr>
            <b/>
            <sz val="9"/>
            <color indexed="81"/>
            <rFont val="돋움"/>
            <family val="3"/>
            <charset val="129"/>
          </rPr>
          <t>수성</t>
        </r>
      </text>
    </comment>
    <comment ref="P11" authorId="1">
      <text>
        <r>
          <rPr>
            <b/>
            <sz val="9"/>
            <color indexed="81"/>
            <rFont val="돋움"/>
            <family val="3"/>
            <charset val="129"/>
          </rPr>
          <t>가창</t>
        </r>
        <r>
          <rPr>
            <b/>
            <sz val="9"/>
            <color indexed="81"/>
            <rFont val="Tahoma"/>
            <family val="2"/>
          </rPr>
          <t>119</t>
        </r>
        <r>
          <rPr>
            <b/>
            <sz val="9"/>
            <color indexed="81"/>
            <rFont val="돋움"/>
            <family val="3"/>
            <charset val="129"/>
          </rPr>
          <t>지역대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</t>
        </r>
      </text>
    </comment>
    <comment ref="Q11" authorId="1">
      <text>
        <r>
          <rPr>
            <sz val="9"/>
            <color indexed="81"/>
            <rFont val="돋움"/>
            <family val="3"/>
            <charset val="129"/>
          </rPr>
          <t>대구지방법원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1" authorId="1">
      <text>
        <r>
          <rPr>
            <b/>
            <sz val="9"/>
            <color indexed="81"/>
            <rFont val="돋움"/>
            <family val="3"/>
            <charset val="129"/>
          </rPr>
          <t>대구지방검찰청</t>
        </r>
      </text>
    </comment>
    <comment ref="T11" authorId="1">
      <text>
        <r>
          <rPr>
            <sz val="9"/>
            <color indexed="81"/>
            <rFont val="돋움"/>
            <family val="3"/>
            <charset val="129"/>
          </rPr>
          <t>대구구치소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>
      <text>
        <r>
          <rPr>
            <b/>
            <sz val="9"/>
            <color indexed="81"/>
            <rFont val="돋움"/>
            <family val="3"/>
            <charset val="129"/>
          </rPr>
          <t>대구지방고용노동청
대구전파관리소
수성구선거관리위원회
대구시선거관리위원회
대구지방공정거래사무소
대구지방환경청
경북지방노동위원회
한국광해관리공단영남지사</t>
        </r>
      </text>
    </comment>
    <comment ref="I18" authorId="0">
      <text>
        <r>
          <rPr>
            <b/>
            <sz val="9"/>
            <color indexed="81"/>
            <rFont val="돋움"/>
            <family val="3"/>
            <charset val="129"/>
          </rPr>
          <t>상동</t>
        </r>
        <r>
          <rPr>
            <b/>
            <sz val="9"/>
            <color indexed="81"/>
            <rFont val="Tahoma"/>
            <family val="2"/>
          </rPr>
          <t>KT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KBS, MBC, TBC, YTN
CTS</t>
        </r>
        <r>
          <rPr>
            <b/>
            <sz val="9"/>
            <color indexed="81"/>
            <rFont val="돋움"/>
            <family val="3"/>
            <charset val="129"/>
          </rPr>
          <t xml:space="preserve">기독교대구방송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재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대구극동방송(라디오)</t>
        </r>
      </text>
    </comment>
    <comment ref="K18" authorId="0">
      <text>
        <r>
          <rPr>
            <b/>
            <sz val="9"/>
            <color indexed="81"/>
            <rFont val="돋움"/>
            <family val="3"/>
            <charset val="129"/>
          </rPr>
          <t>대구일보</t>
        </r>
      </text>
    </comment>
  </commentList>
</comments>
</file>

<file path=xl/comments2.xml><?xml version="1.0" encoding="utf-8"?>
<comments xmlns="http://schemas.openxmlformats.org/spreadsheetml/2006/main">
  <authors>
    <author>공무원</author>
  </authors>
  <commentList>
    <comment ref="A1" authorId="0">
      <text>
        <r>
          <rPr>
            <b/>
            <sz val="9"/>
            <color indexed="10"/>
            <rFont val="굴림"/>
            <family val="3"/>
            <charset val="129"/>
          </rPr>
          <t>소방본부자료의 수성소방서에는 가창실적이 포함되어 있음</t>
        </r>
      </text>
    </comment>
  </commentList>
</comments>
</file>

<file path=xl/sharedStrings.xml><?xml version="1.0" encoding="utf-8"?>
<sst xmlns="http://schemas.openxmlformats.org/spreadsheetml/2006/main" count="916" uniqueCount="656">
  <si>
    <t>범어2동</t>
  </si>
  <si>
    <t>범어3동</t>
  </si>
  <si>
    <t>범어4동</t>
  </si>
  <si>
    <t>만촌1동</t>
  </si>
  <si>
    <t>만촌2동</t>
  </si>
  <si>
    <t>만촌3동</t>
  </si>
  <si>
    <t>수성1가동</t>
  </si>
  <si>
    <t>수성2.3가동</t>
  </si>
  <si>
    <t>수성4가동</t>
  </si>
  <si>
    <t>황금1동</t>
  </si>
  <si>
    <t>황금2동</t>
  </si>
  <si>
    <t>중     동</t>
  </si>
  <si>
    <t>상     동</t>
  </si>
  <si>
    <t>파     동</t>
  </si>
  <si>
    <t>두산동</t>
  </si>
  <si>
    <t>지산1동</t>
  </si>
  <si>
    <t>지산2동</t>
  </si>
  <si>
    <t>범물1동</t>
  </si>
  <si>
    <t>범물2동</t>
  </si>
  <si>
    <t>고산1동</t>
  </si>
  <si>
    <t>고산2동</t>
  </si>
  <si>
    <t>고산3동</t>
  </si>
  <si>
    <t>구  분</t>
  </si>
  <si>
    <t>정무직</t>
    <phoneticPr fontId="9" type="noConversion"/>
  </si>
  <si>
    <t>별정직</t>
    <phoneticPr fontId="9" type="noConversion"/>
  </si>
  <si>
    <t>기능직</t>
    <phoneticPr fontId="9" type="noConversion"/>
  </si>
  <si>
    <t>고용직</t>
    <phoneticPr fontId="9" type="noConversion"/>
  </si>
  <si>
    <t>3급</t>
    <phoneticPr fontId="9" type="noConversion"/>
  </si>
  <si>
    <t>소계</t>
    <phoneticPr fontId="9" type="noConversion"/>
  </si>
  <si>
    <t>4급</t>
    <phoneticPr fontId="9" type="noConversion"/>
  </si>
  <si>
    <t>5급</t>
    <phoneticPr fontId="9" type="noConversion"/>
  </si>
  <si>
    <t>6급</t>
    <phoneticPr fontId="9" type="noConversion"/>
  </si>
  <si>
    <t>7급</t>
    <phoneticPr fontId="9" type="noConversion"/>
  </si>
  <si>
    <t>8급</t>
    <phoneticPr fontId="9" type="noConversion"/>
  </si>
  <si>
    <t>9급</t>
    <phoneticPr fontId="9" type="noConversion"/>
  </si>
  <si>
    <t>구  분</t>
    <phoneticPr fontId="6" type="noConversion"/>
  </si>
  <si>
    <t>구  분</t>
    <phoneticPr fontId="9" type="noConversion"/>
  </si>
  <si>
    <t>중동</t>
  </si>
  <si>
    <t>상동</t>
  </si>
  <si>
    <t>파동</t>
  </si>
  <si>
    <t>계</t>
    <phoneticPr fontId="10" type="noConversion"/>
  </si>
  <si>
    <t>화재</t>
    <phoneticPr fontId="10" type="noConversion"/>
  </si>
  <si>
    <t>기타</t>
    <phoneticPr fontId="10" type="noConversion"/>
  </si>
  <si>
    <t>구   분</t>
    <phoneticPr fontId="9" type="noConversion"/>
  </si>
  <si>
    <t>합 계</t>
    <phoneticPr fontId="9" type="noConversion"/>
  </si>
  <si>
    <t>일     반      직</t>
    <phoneticPr fontId="9" type="noConversion"/>
  </si>
  <si>
    <t>별정직</t>
    <phoneticPr fontId="9" type="noConversion"/>
  </si>
  <si>
    <t>기능직</t>
    <phoneticPr fontId="9" type="noConversion"/>
  </si>
  <si>
    <t>고용직</t>
    <phoneticPr fontId="9" type="noConversion"/>
  </si>
  <si>
    <t>계</t>
    <phoneticPr fontId="9" type="noConversion"/>
  </si>
  <si>
    <t>5급</t>
    <phoneticPr fontId="9" type="noConversion"/>
  </si>
  <si>
    <t>6급</t>
    <phoneticPr fontId="9" type="noConversion"/>
  </si>
  <si>
    <t>7급</t>
    <phoneticPr fontId="9" type="noConversion"/>
  </si>
  <si>
    <t>8급</t>
    <phoneticPr fontId="9" type="noConversion"/>
  </si>
  <si>
    <t>9급</t>
    <phoneticPr fontId="9" type="noConversion"/>
  </si>
  <si>
    <t>3급</t>
    <phoneticPr fontId="10" type="noConversion"/>
  </si>
  <si>
    <t>4급</t>
    <phoneticPr fontId="10" type="noConversion"/>
  </si>
  <si>
    <t>구  분</t>
    <phoneticPr fontId="6" type="noConversion"/>
  </si>
  <si>
    <t>소방감</t>
    <phoneticPr fontId="6" type="noConversion"/>
  </si>
  <si>
    <t>소방정</t>
    <phoneticPr fontId="6" type="noConversion"/>
  </si>
  <si>
    <t>소방령</t>
    <phoneticPr fontId="6" type="noConversion"/>
  </si>
  <si>
    <t>소방경</t>
    <phoneticPr fontId="6" type="noConversion"/>
  </si>
  <si>
    <t>소방위</t>
    <phoneticPr fontId="6" type="noConversion"/>
  </si>
  <si>
    <t>구</t>
    <phoneticPr fontId="6" type="noConversion"/>
  </si>
  <si>
    <t>동</t>
    <phoneticPr fontId="6" type="noConversion"/>
  </si>
  <si>
    <t>중앙선
침  범</t>
    <phoneticPr fontId="10" type="noConversion"/>
  </si>
  <si>
    <t>속도</t>
    <phoneticPr fontId="10" type="noConversion"/>
  </si>
  <si>
    <t>추월</t>
    <phoneticPr fontId="6" type="noConversion"/>
  </si>
  <si>
    <t>회전</t>
    <phoneticPr fontId="6" type="noConversion"/>
  </si>
  <si>
    <t>음주운전</t>
    <phoneticPr fontId="10" type="noConversion"/>
  </si>
  <si>
    <t>무면허</t>
    <phoneticPr fontId="6" type="noConversion"/>
  </si>
  <si>
    <t>신호위반</t>
    <phoneticPr fontId="10" type="noConversion"/>
  </si>
  <si>
    <t>주정차</t>
    <phoneticPr fontId="10" type="noConversion"/>
  </si>
  <si>
    <t>불법영업</t>
    <phoneticPr fontId="10" type="noConversion"/>
  </si>
  <si>
    <t>적재</t>
    <phoneticPr fontId="10" type="noConversion"/>
  </si>
  <si>
    <t>정비불량</t>
    <phoneticPr fontId="10" type="noConversion"/>
  </si>
  <si>
    <t>기타</t>
    <phoneticPr fontId="10" type="noConversion"/>
  </si>
  <si>
    <t>계</t>
    <phoneticPr fontId="6" type="noConversion"/>
  </si>
  <si>
    <t>기타</t>
    <phoneticPr fontId="6" type="noConversion"/>
  </si>
  <si>
    <t>교통사고</t>
    <phoneticPr fontId="6" type="noConversion"/>
  </si>
  <si>
    <t>기타</t>
    <phoneticPr fontId="6" type="noConversion"/>
  </si>
  <si>
    <t>의원</t>
    <phoneticPr fontId="6" type="noConversion"/>
  </si>
  <si>
    <t>일반병원</t>
    <phoneticPr fontId="6" type="noConversion"/>
  </si>
  <si>
    <t>종합병원</t>
    <phoneticPr fontId="6" type="noConversion"/>
  </si>
  <si>
    <t>구조(처리)건수</t>
    <phoneticPr fontId="10" type="noConversion"/>
  </si>
  <si>
    <t>수난</t>
    <phoneticPr fontId="10" type="noConversion"/>
  </si>
  <si>
    <t>기계</t>
    <phoneticPr fontId="10" type="noConversion"/>
  </si>
  <si>
    <t>승강기</t>
    <phoneticPr fontId="10" type="noConversion"/>
  </si>
  <si>
    <t>산악</t>
    <phoneticPr fontId="10" type="noConversion"/>
  </si>
  <si>
    <t>갇힘</t>
    <phoneticPr fontId="10" type="noConversion"/>
  </si>
  <si>
    <t>소계</t>
    <phoneticPr fontId="6" type="noConversion"/>
  </si>
  <si>
    <t>소방장</t>
    <phoneticPr fontId="10" type="noConversion"/>
  </si>
  <si>
    <t>소방교</t>
    <phoneticPr fontId="10" type="noConversion"/>
  </si>
  <si>
    <t>소방사</t>
    <phoneticPr fontId="6" type="noConversion"/>
  </si>
  <si>
    <t>소                 방               직</t>
    <phoneticPr fontId="10" type="noConversion"/>
  </si>
  <si>
    <t>소방
정감</t>
    <phoneticPr fontId="10" type="noConversion"/>
  </si>
  <si>
    <t>기능직</t>
    <phoneticPr fontId="10" type="noConversion"/>
  </si>
  <si>
    <t>대수</t>
    <phoneticPr fontId="10" type="noConversion"/>
  </si>
  <si>
    <t>인원수</t>
    <phoneticPr fontId="10" type="noConversion"/>
  </si>
  <si>
    <t>인원수</t>
    <phoneticPr fontId="6" type="noConversion"/>
  </si>
  <si>
    <t>의용소방대원</t>
    <phoneticPr fontId="10" type="noConversion"/>
  </si>
  <si>
    <t>합  계</t>
    <phoneticPr fontId="9" type="noConversion"/>
  </si>
  <si>
    <t>전문직</t>
    <phoneticPr fontId="9" type="noConversion"/>
  </si>
  <si>
    <t>소방서</t>
    <phoneticPr fontId="6" type="noConversion"/>
  </si>
  <si>
    <t>계약직</t>
    <phoneticPr fontId="10" type="noConversion"/>
  </si>
  <si>
    <t>범어1동</t>
  </si>
  <si>
    <t>정년퇴직</t>
  </si>
  <si>
    <t>의원면직</t>
  </si>
  <si>
    <t>당연퇴직</t>
  </si>
  <si>
    <t>직권면직</t>
  </si>
  <si>
    <t>명예퇴직</t>
  </si>
  <si>
    <t>조기퇴직</t>
  </si>
  <si>
    <t>사망</t>
  </si>
  <si>
    <t>일                               반                             직</t>
    <phoneticPr fontId="9" type="noConversion"/>
  </si>
  <si>
    <t>정무직</t>
    <phoneticPr fontId="10" type="noConversion"/>
  </si>
  <si>
    <t>별정직</t>
    <phoneticPr fontId="10" type="noConversion"/>
  </si>
  <si>
    <t>특정직</t>
    <phoneticPr fontId="10" type="noConversion"/>
  </si>
  <si>
    <t>1급</t>
    <phoneticPr fontId="10" type="noConversion"/>
  </si>
  <si>
    <t>2급</t>
    <phoneticPr fontId="10" type="noConversion"/>
  </si>
  <si>
    <t>연구</t>
    <phoneticPr fontId="10" type="noConversion"/>
  </si>
  <si>
    <t>지도</t>
    <phoneticPr fontId="10" type="noConversion"/>
  </si>
  <si>
    <t>일                               반                                직</t>
    <phoneticPr fontId="9" type="noConversion"/>
  </si>
  <si>
    <t>계</t>
    <phoneticPr fontId="10" type="noConversion"/>
  </si>
  <si>
    <t>발생</t>
    <phoneticPr fontId="10" type="noConversion"/>
  </si>
  <si>
    <t>검거</t>
    <phoneticPr fontId="10" type="noConversion"/>
  </si>
  <si>
    <t>기타형사범</t>
    <phoneticPr fontId="10" type="noConversion"/>
  </si>
  <si>
    <t>강  력  범</t>
    <phoneticPr fontId="10" type="noConversion"/>
  </si>
  <si>
    <t>절  도  범</t>
    <phoneticPr fontId="10" type="noConversion"/>
  </si>
  <si>
    <t>폭  력  범</t>
    <phoneticPr fontId="10" type="noConversion"/>
  </si>
  <si>
    <t>지  능  범</t>
    <phoneticPr fontId="10" type="noConversion"/>
  </si>
  <si>
    <t>특 별 법 범</t>
    <phoneticPr fontId="10" type="noConversion"/>
  </si>
  <si>
    <t>구   분</t>
    <phoneticPr fontId="10" type="noConversion"/>
  </si>
  <si>
    <t>졸업</t>
    <phoneticPr fontId="10" type="noConversion"/>
  </si>
  <si>
    <t>중퇴</t>
    <phoneticPr fontId="10" type="noConversion"/>
  </si>
  <si>
    <t>재학</t>
    <phoneticPr fontId="10" type="noConversion"/>
  </si>
  <si>
    <t>중퇴</t>
    <phoneticPr fontId="10" type="noConversion"/>
  </si>
  <si>
    <t>구  분</t>
    <phoneticPr fontId="10" type="noConversion"/>
  </si>
  <si>
    <t>불취학</t>
    <phoneticPr fontId="10" type="noConversion"/>
  </si>
  <si>
    <t>졸업</t>
    <phoneticPr fontId="10" type="noConversion"/>
  </si>
  <si>
    <t>졸업</t>
    <phoneticPr fontId="10" type="noConversion"/>
  </si>
  <si>
    <t>대   학   교</t>
    <phoneticPr fontId="10" type="noConversion"/>
  </si>
  <si>
    <t>고 등 학 교</t>
    <phoneticPr fontId="10" type="noConversion"/>
  </si>
  <si>
    <t>중   학   교</t>
    <phoneticPr fontId="10" type="noConversion"/>
  </si>
  <si>
    <t>초 등 학 교</t>
    <phoneticPr fontId="10" type="noConversion"/>
  </si>
  <si>
    <t>강력범</t>
    <phoneticPr fontId="10" type="noConversion"/>
  </si>
  <si>
    <t>절도범</t>
    <phoneticPr fontId="10" type="noConversion"/>
  </si>
  <si>
    <t>폭력범</t>
    <phoneticPr fontId="10" type="noConversion"/>
  </si>
  <si>
    <t>지능범</t>
    <phoneticPr fontId="10" type="noConversion"/>
  </si>
  <si>
    <t>기타형법범</t>
    <phoneticPr fontId="10" type="noConversion"/>
  </si>
  <si>
    <t>특별법범</t>
    <phoneticPr fontId="10" type="noConversion"/>
  </si>
  <si>
    <t>합      계</t>
    <phoneticPr fontId="10" type="noConversion"/>
  </si>
  <si>
    <t>발      생</t>
    <phoneticPr fontId="9" type="noConversion"/>
  </si>
  <si>
    <t>인 명 피 해</t>
    <phoneticPr fontId="9" type="noConversion"/>
  </si>
  <si>
    <t>구조인원</t>
    <phoneticPr fontId="9" type="noConversion"/>
  </si>
  <si>
    <t>실화</t>
    <phoneticPr fontId="9" type="noConversion"/>
  </si>
  <si>
    <t>방화</t>
    <phoneticPr fontId="9" type="noConversion"/>
  </si>
  <si>
    <t>기타</t>
    <phoneticPr fontId="9" type="noConversion"/>
  </si>
  <si>
    <t>면적(㎡)</t>
    <phoneticPr fontId="9" type="noConversion"/>
  </si>
  <si>
    <t>동 수</t>
    <phoneticPr fontId="9" type="noConversion"/>
  </si>
  <si>
    <t>이재가구수</t>
    <phoneticPr fontId="9" type="noConversion"/>
  </si>
  <si>
    <t>부동산</t>
    <phoneticPr fontId="9" type="noConversion"/>
  </si>
  <si>
    <t>동  산</t>
    <phoneticPr fontId="9" type="noConversion"/>
  </si>
  <si>
    <t>사망</t>
    <phoneticPr fontId="9" type="noConversion"/>
  </si>
  <si>
    <t>부상</t>
    <phoneticPr fontId="9" type="noConversion"/>
  </si>
  <si>
    <t>구  분</t>
    <phoneticPr fontId="9" type="noConversion"/>
  </si>
  <si>
    <t>소     실</t>
    <phoneticPr fontId="9" type="noConversion"/>
  </si>
  <si>
    <t>피  해  액</t>
    <phoneticPr fontId="9" type="noConversion"/>
  </si>
  <si>
    <t>신고
건수</t>
    <phoneticPr fontId="6" type="noConversion"/>
  </si>
  <si>
    <t>이송
건수</t>
    <phoneticPr fontId="6" type="noConversion"/>
  </si>
  <si>
    <t>구 분</t>
    <phoneticPr fontId="10" type="noConversion"/>
  </si>
  <si>
    <t>출동
건수</t>
    <phoneticPr fontId="10" type="noConversion"/>
  </si>
  <si>
    <t>인명
구조</t>
    <phoneticPr fontId="10" type="noConversion"/>
  </si>
  <si>
    <t>안전
조치</t>
    <phoneticPr fontId="10" type="noConversion"/>
  </si>
  <si>
    <t>구조
인원
(명)</t>
    <phoneticPr fontId="10" type="noConversion"/>
  </si>
  <si>
    <r>
      <t>미처리</t>
    </r>
    <r>
      <rPr>
        <vertAlign val="superscript"/>
        <sz val="10"/>
        <rFont val="바탕"/>
        <family val="1"/>
        <charset val="129"/>
      </rPr>
      <t>1)</t>
    </r>
    <r>
      <rPr>
        <sz val="11"/>
        <rFont val="바탕"/>
        <family val="1"/>
        <charset val="129"/>
      </rPr>
      <t xml:space="preserve">
</t>
    </r>
    <r>
      <rPr>
        <sz val="10"/>
        <rFont val="바탕"/>
        <family val="1"/>
        <charset val="129"/>
      </rPr>
      <t>(자체처리,
허위 등)</t>
    </r>
    <phoneticPr fontId="10" type="noConversion"/>
  </si>
  <si>
    <t xml:space="preserve">       사     고    종    별     구     조     인     원 (명)</t>
    <phoneticPr fontId="10" type="noConversion"/>
  </si>
  <si>
    <t>교통
사고</t>
    <phoneticPr fontId="10" type="noConversion"/>
  </si>
  <si>
    <t>위락시설</t>
    <phoneticPr fontId="10" type="noConversion"/>
  </si>
  <si>
    <t>숙박시설</t>
    <phoneticPr fontId="10" type="noConversion"/>
  </si>
  <si>
    <t>의료시설</t>
    <phoneticPr fontId="10" type="noConversion"/>
  </si>
  <si>
    <t>업무시설</t>
    <phoneticPr fontId="10" type="noConversion"/>
  </si>
  <si>
    <t>구   분</t>
    <phoneticPr fontId="10" type="noConversion"/>
  </si>
  <si>
    <t>근린생활
시     설</t>
    <phoneticPr fontId="10" type="noConversion"/>
  </si>
  <si>
    <t>교육연구
시     설</t>
    <phoneticPr fontId="10" type="noConversion"/>
  </si>
  <si>
    <t>노유자
시  설</t>
    <phoneticPr fontId="10" type="noConversion"/>
  </si>
  <si>
    <t>공장</t>
    <phoneticPr fontId="10" type="noConversion"/>
  </si>
  <si>
    <t>창고시설</t>
    <phoneticPr fontId="10" type="noConversion"/>
  </si>
  <si>
    <t>관광휴게
시    설</t>
    <phoneticPr fontId="10" type="noConversion"/>
  </si>
  <si>
    <t>동 식 물
관련시설</t>
    <phoneticPr fontId="10" type="noConversion"/>
  </si>
  <si>
    <t>위험물저장
및 처리시설</t>
    <phoneticPr fontId="10" type="noConversion"/>
  </si>
  <si>
    <t>지하상가</t>
    <phoneticPr fontId="10" type="noConversion"/>
  </si>
  <si>
    <t>지하구</t>
    <phoneticPr fontId="10" type="noConversion"/>
  </si>
  <si>
    <t>문화재</t>
    <phoneticPr fontId="10" type="noConversion"/>
  </si>
  <si>
    <t>복   합
건축물</t>
    <phoneticPr fontId="10" type="noConversion"/>
  </si>
  <si>
    <t>차로위반</t>
    <phoneticPr fontId="10" type="noConversion"/>
  </si>
  <si>
    <t>승용차</t>
    <phoneticPr fontId="10" type="noConversion"/>
  </si>
  <si>
    <t>화물차</t>
    <phoneticPr fontId="10" type="noConversion"/>
  </si>
  <si>
    <t>안전띠
미착용</t>
    <phoneticPr fontId="10" type="noConversion"/>
  </si>
  <si>
    <t>기타</t>
    <phoneticPr fontId="10" type="noConversion"/>
  </si>
  <si>
    <t>승합차</t>
    <phoneticPr fontId="10" type="noConversion"/>
  </si>
  <si>
    <t>이륜차</t>
    <phoneticPr fontId="10" type="noConversion"/>
  </si>
  <si>
    <t>기타
(특수차)</t>
    <phoneticPr fontId="10" type="noConversion"/>
  </si>
  <si>
    <t>사업용</t>
    <phoneticPr fontId="10" type="noConversion"/>
  </si>
  <si>
    <t>비사업용</t>
    <phoneticPr fontId="10" type="noConversion"/>
  </si>
  <si>
    <t>기타</t>
    <phoneticPr fontId="10" type="noConversion"/>
  </si>
  <si>
    <t>입건</t>
    <phoneticPr fontId="10" type="noConversion"/>
  </si>
  <si>
    <t>즉심</t>
    <phoneticPr fontId="10" type="noConversion"/>
  </si>
  <si>
    <t>통고처분</t>
    <phoneticPr fontId="10" type="noConversion"/>
  </si>
  <si>
    <t>처    리    상    황</t>
    <phoneticPr fontId="10" type="noConversion"/>
  </si>
  <si>
    <t xml:space="preserve"> 위                                 반                               사                               항</t>
    <phoneticPr fontId="6" type="noConversion"/>
  </si>
  <si>
    <t>건  수</t>
    <phoneticPr fontId="10" type="noConversion"/>
  </si>
  <si>
    <t>차                종                별</t>
    <phoneticPr fontId="10" type="noConversion"/>
  </si>
  <si>
    <t>위 반 사 항</t>
    <phoneticPr fontId="10" type="noConversion"/>
  </si>
  <si>
    <t>용      도      별</t>
    <phoneticPr fontId="10" type="noConversion"/>
  </si>
  <si>
    <t>14세미만</t>
    <phoneticPr fontId="10" type="noConversion"/>
  </si>
  <si>
    <t>14~19세</t>
    <phoneticPr fontId="10" type="noConversion"/>
  </si>
  <si>
    <t>20~25세</t>
    <phoneticPr fontId="10" type="noConversion"/>
  </si>
  <si>
    <t>26~30세</t>
    <phoneticPr fontId="10" type="noConversion"/>
  </si>
  <si>
    <t>31~35세</t>
    <phoneticPr fontId="10" type="noConversion"/>
  </si>
  <si>
    <t>36~40세</t>
    <phoneticPr fontId="10" type="noConversion"/>
  </si>
  <si>
    <t>41~50세</t>
    <phoneticPr fontId="10" type="noConversion"/>
  </si>
  <si>
    <t>51~60세</t>
    <phoneticPr fontId="10" type="noConversion"/>
  </si>
  <si>
    <t>61~70세</t>
    <phoneticPr fontId="10" type="noConversion"/>
  </si>
  <si>
    <t>71세이상</t>
    <phoneticPr fontId="10" type="noConversion"/>
  </si>
  <si>
    <t>연령미상</t>
    <phoneticPr fontId="10" type="noConversion"/>
  </si>
  <si>
    <t>구   분</t>
    <phoneticPr fontId="10" type="noConversion"/>
  </si>
  <si>
    <t>이재민</t>
    <phoneticPr fontId="10" type="noConversion"/>
  </si>
  <si>
    <t>농경지</t>
    <phoneticPr fontId="10" type="noConversion"/>
  </si>
  <si>
    <t>사망 및 실종</t>
    <phoneticPr fontId="10" type="noConversion"/>
  </si>
  <si>
    <t>침수면적</t>
    <phoneticPr fontId="10" type="noConversion"/>
  </si>
  <si>
    <t>공공시설</t>
    <phoneticPr fontId="10" type="noConversion"/>
  </si>
  <si>
    <t>건  물</t>
    <phoneticPr fontId="10" type="noConversion"/>
  </si>
  <si>
    <t>선  박</t>
    <phoneticPr fontId="10" type="noConversion"/>
  </si>
  <si>
    <t>기  타</t>
    <phoneticPr fontId="10" type="noConversion"/>
  </si>
  <si>
    <t>징계파면</t>
    <phoneticPr fontId="10" type="noConversion"/>
  </si>
  <si>
    <t>징계해임</t>
    <phoneticPr fontId="10" type="noConversion"/>
  </si>
  <si>
    <t>이    송    병    원    별</t>
    <phoneticPr fontId="6" type="noConversion"/>
  </si>
  <si>
    <t>피                        해                        액</t>
    <phoneticPr fontId="10" type="noConversion"/>
  </si>
  <si>
    <t>구  분</t>
    <phoneticPr fontId="10" type="noConversion"/>
  </si>
  <si>
    <t>구 분</t>
    <phoneticPr fontId="6" type="noConversion"/>
  </si>
  <si>
    <t>2. 구(區) 공무원</t>
    <phoneticPr fontId="9" type="noConversion"/>
  </si>
  <si>
    <t>의회사무국</t>
  </si>
  <si>
    <t>구   분</t>
    <phoneticPr fontId="6" type="noConversion"/>
  </si>
  <si>
    <t>합계</t>
    <phoneticPr fontId="6" type="noConversion"/>
  </si>
  <si>
    <t>펌   프   차</t>
    <phoneticPr fontId="6" type="noConversion"/>
  </si>
  <si>
    <t>물탱크</t>
    <phoneticPr fontId="6" type="noConversion"/>
  </si>
  <si>
    <t>고가차(M별)</t>
    <phoneticPr fontId="6" type="noConversion"/>
  </si>
  <si>
    <t>굴절차(M별)</t>
    <phoneticPr fontId="6" type="noConversion"/>
  </si>
  <si>
    <t>조명차</t>
    <phoneticPr fontId="6" type="noConversion"/>
  </si>
  <si>
    <t>배연차</t>
    <phoneticPr fontId="6" type="noConversion"/>
  </si>
  <si>
    <t>대형</t>
    <phoneticPr fontId="6" type="noConversion"/>
  </si>
  <si>
    <t>중형</t>
    <phoneticPr fontId="6" type="noConversion"/>
  </si>
  <si>
    <t>소형</t>
    <phoneticPr fontId="6" type="noConversion"/>
  </si>
  <si>
    <t>농촌형</t>
    <phoneticPr fontId="6" type="noConversion"/>
  </si>
  <si>
    <t>산불
진화</t>
    <phoneticPr fontId="6" type="noConversion"/>
  </si>
  <si>
    <t>고성능</t>
    <phoneticPr fontId="6" type="noConversion"/>
  </si>
  <si>
    <t>일반</t>
    <phoneticPr fontId="6" type="noConversion"/>
  </si>
  <si>
    <t>A형
(일반)</t>
    <phoneticPr fontId="6" type="noConversion"/>
  </si>
  <si>
    <t>B형
(특수)</t>
    <phoneticPr fontId="6" type="noConversion"/>
  </si>
  <si>
    <t>구   분</t>
    <phoneticPr fontId="6" type="noConversion"/>
  </si>
  <si>
    <t>지휘차</t>
    <phoneticPr fontId="6" type="noConversion"/>
  </si>
  <si>
    <t>트레일러</t>
    <phoneticPr fontId="6" type="noConversion"/>
  </si>
  <si>
    <t>화물차</t>
    <phoneticPr fontId="6" type="noConversion"/>
  </si>
  <si>
    <t>굴삭기</t>
    <phoneticPr fontId="6" type="noConversion"/>
  </si>
  <si>
    <t>이동안전
체 험 차</t>
    <phoneticPr fontId="6" type="noConversion"/>
  </si>
  <si>
    <t>행정
차</t>
    <phoneticPr fontId="6" type="noConversion"/>
  </si>
  <si>
    <t>기타
차</t>
    <phoneticPr fontId="6" type="noConversion"/>
  </si>
  <si>
    <t>오토
바이</t>
    <phoneticPr fontId="6" type="noConversion"/>
  </si>
  <si>
    <t>구조정
(톤)</t>
    <phoneticPr fontId="6" type="noConversion"/>
  </si>
  <si>
    <t>공기
충전기</t>
    <phoneticPr fontId="6" type="noConversion"/>
  </si>
  <si>
    <t>보트
운반</t>
    <phoneticPr fontId="6" type="noConversion"/>
  </si>
  <si>
    <t>고혈압</t>
    <phoneticPr fontId="6" type="noConversion"/>
  </si>
  <si>
    <t>당뇨</t>
    <phoneticPr fontId="6" type="noConversion"/>
  </si>
  <si>
    <t xml:space="preserve">질            병 </t>
    <phoneticPr fontId="6" type="noConversion"/>
  </si>
  <si>
    <t>추락/낙상</t>
    <phoneticPr fontId="6" type="noConversion"/>
  </si>
  <si>
    <t>둔상</t>
    <phoneticPr fontId="6" type="noConversion"/>
  </si>
  <si>
    <t>정원초과</t>
    <phoneticPr fontId="10" type="noConversion"/>
  </si>
  <si>
    <t>단위 : 건</t>
    <phoneticPr fontId="10" type="noConversion"/>
  </si>
  <si>
    <t>단위 : 명</t>
    <phoneticPr fontId="9" type="noConversion"/>
  </si>
  <si>
    <t>단위 : 명</t>
    <phoneticPr fontId="10" type="noConversion"/>
  </si>
  <si>
    <t>단위 : 건</t>
    <phoneticPr fontId="6" type="noConversion"/>
  </si>
  <si>
    <t>단위 : 대</t>
    <phoneticPr fontId="6" type="noConversion"/>
  </si>
  <si>
    <t>단위 : 개소</t>
    <phoneticPr fontId="10" type="noConversion"/>
  </si>
  <si>
    <t>2. Government Employees of GU</t>
    <phoneticPr fontId="9" type="noConversion"/>
  </si>
  <si>
    <t>3. 구의회, 직속기관 및 사업소 공무원</t>
    <phoneticPr fontId="9" type="noConversion"/>
  </si>
  <si>
    <t>단위 : 명</t>
  </si>
  <si>
    <t xml:space="preserve"> </t>
    <phoneticPr fontId="6" type="noConversion"/>
  </si>
  <si>
    <t>PUBLIC ADMINISTRATION
 AND JUSTICE</t>
    <phoneticPr fontId="6" type="noConversion"/>
  </si>
  <si>
    <t>합 계</t>
    <phoneticPr fontId="6" type="noConversion"/>
  </si>
  <si>
    <t>소 계</t>
    <phoneticPr fontId="9" type="noConversion"/>
  </si>
  <si>
    <t>3. Government Employees of Provincial Council,
 Direct or Affiliated Agencies</t>
    <phoneticPr fontId="10" type="noConversion"/>
  </si>
  <si>
    <t>구의회, 직속기관 
및 사업소</t>
    <phoneticPr fontId="6" type="noConversion"/>
  </si>
  <si>
    <t>1. 공무원 총괄
Summary Of Government Employees</t>
    <phoneticPr fontId="9" type="noConversion"/>
  </si>
  <si>
    <t>주 : 1) 합계란에 의용소방원 미포함</t>
    <phoneticPr fontId="10" type="noConversion"/>
  </si>
  <si>
    <t>단위 : 건, 천원, 명</t>
    <phoneticPr fontId="9" type="noConversion"/>
  </si>
  <si>
    <t>사 고 부 상</t>
    <phoneticPr fontId="6" type="noConversion"/>
  </si>
  <si>
    <t>단위 : 명, ha, 천원</t>
    <phoneticPr fontId="10" type="noConversion"/>
  </si>
  <si>
    <t>총 계</t>
    <phoneticPr fontId="6" type="noConversion"/>
  </si>
  <si>
    <t>제조소</t>
    <phoneticPr fontId="6" type="noConversion"/>
  </si>
  <si>
    <t>계</t>
    <phoneticPr fontId="10" type="noConversion"/>
  </si>
  <si>
    <t>주유</t>
    <phoneticPr fontId="6" type="noConversion"/>
  </si>
  <si>
    <t>판매</t>
    <phoneticPr fontId="6" type="noConversion"/>
  </si>
  <si>
    <t>이송</t>
    <phoneticPr fontId="6" type="noConversion"/>
  </si>
  <si>
    <t>옥내</t>
    <phoneticPr fontId="6" type="noConversion"/>
  </si>
  <si>
    <t>옥외
탱크</t>
    <phoneticPr fontId="6" type="noConversion"/>
  </si>
  <si>
    <t>옥내
탱크</t>
    <phoneticPr fontId="6" type="noConversion"/>
  </si>
  <si>
    <t>지하
탱크</t>
    <phoneticPr fontId="6" type="noConversion"/>
  </si>
  <si>
    <t>이동
탱크</t>
    <phoneticPr fontId="6" type="noConversion"/>
  </si>
  <si>
    <t>옥외</t>
    <phoneticPr fontId="6" type="noConversion"/>
  </si>
  <si>
    <t>암반
탱크</t>
    <phoneticPr fontId="6" type="noConversion"/>
  </si>
  <si>
    <t>주 : 1) 출동했으나 이미 자력구조 등으로 119 구조대의 활동이 불필요한 경우</t>
    <phoneticPr fontId="10" type="noConversion"/>
  </si>
  <si>
    <t>교통사고</t>
    <phoneticPr fontId="6" type="noConversion"/>
  </si>
  <si>
    <t>부주의</t>
    <phoneticPr fontId="6" type="noConversion"/>
  </si>
  <si>
    <t>방화의심</t>
    <phoneticPr fontId="6" type="noConversion"/>
  </si>
  <si>
    <t>기타</t>
    <phoneticPr fontId="6" type="noConversion"/>
  </si>
  <si>
    <t>전기적요인</t>
    <phoneticPr fontId="6" type="noConversion"/>
  </si>
  <si>
    <t>기계적요인</t>
    <phoneticPr fontId="6" type="noConversion"/>
  </si>
  <si>
    <t>화학적요인</t>
    <phoneticPr fontId="6" type="noConversion"/>
  </si>
  <si>
    <t>자연적요인</t>
    <phoneticPr fontId="6" type="noConversion"/>
  </si>
  <si>
    <t>단위 : 건</t>
    <phoneticPr fontId="6" type="noConversion"/>
  </si>
  <si>
    <t>계</t>
    <phoneticPr fontId="9" type="noConversion"/>
  </si>
  <si>
    <t>주  요  취  급  소</t>
    <phoneticPr fontId="6" type="noConversion"/>
  </si>
  <si>
    <t>저    장    소</t>
    <phoneticPr fontId="6" type="noConversion"/>
  </si>
  <si>
    <t>여성의용소방대원</t>
    <phoneticPr fontId="10" type="noConversion"/>
  </si>
  <si>
    <t>합  계</t>
    <phoneticPr fontId="10" type="noConversion"/>
  </si>
  <si>
    <t>단위 : 회, 건</t>
    <phoneticPr fontId="10" type="noConversion"/>
  </si>
  <si>
    <t>자매결연
지      역</t>
    <phoneticPr fontId="10" type="noConversion"/>
  </si>
  <si>
    <t>자매결연
일      자</t>
    <phoneticPr fontId="10" type="noConversion"/>
  </si>
  <si>
    <t>교류현황</t>
    <phoneticPr fontId="10" type="noConversion"/>
  </si>
  <si>
    <t>상호교류
(인적교류)</t>
    <phoneticPr fontId="10" type="noConversion"/>
  </si>
  <si>
    <t>민간교류
경제교류</t>
    <phoneticPr fontId="10" type="noConversion"/>
  </si>
  <si>
    <t xml:space="preserve"> </t>
  </si>
  <si>
    <t>계</t>
  </si>
  <si>
    <t>주     거</t>
    <phoneticPr fontId="6" type="noConversion"/>
  </si>
  <si>
    <t>임  야</t>
    <phoneticPr fontId="6" type="noConversion"/>
  </si>
  <si>
    <t xml:space="preserve">기  타 </t>
    <phoneticPr fontId="6" type="noConversion"/>
  </si>
  <si>
    <t>소방서별</t>
  </si>
  <si>
    <t>단독주택</t>
    <phoneticPr fontId="6" type="noConversion"/>
  </si>
  <si>
    <t>공동주택</t>
    <phoneticPr fontId="6" type="noConversion"/>
  </si>
  <si>
    <t>기타주택</t>
    <phoneticPr fontId="6" type="noConversion"/>
  </si>
  <si>
    <t>학  교</t>
    <phoneticPr fontId="6" type="noConversion"/>
  </si>
  <si>
    <t>일반업무</t>
    <phoneticPr fontId="6" type="noConversion"/>
  </si>
  <si>
    <t>판매시설</t>
    <phoneticPr fontId="6" type="noConversion"/>
  </si>
  <si>
    <t>숙박시설</t>
    <phoneticPr fontId="6" type="noConversion"/>
  </si>
  <si>
    <t>종교시설</t>
    <phoneticPr fontId="6" type="noConversion"/>
  </si>
  <si>
    <t>의료시설</t>
    <phoneticPr fontId="6" type="noConversion"/>
  </si>
  <si>
    <t>작업장</t>
    <phoneticPr fontId="6" type="noConversion"/>
  </si>
  <si>
    <t>위락 
오락시설</t>
    <phoneticPr fontId="6" type="noConversion"/>
  </si>
  <si>
    <t>일반
서비스시설</t>
    <phoneticPr fontId="6" type="noConversion"/>
  </si>
  <si>
    <r>
      <t>기 타</t>
    </r>
    <r>
      <rPr>
        <vertAlign val="superscript"/>
        <sz val="10"/>
        <rFont val="바탕"/>
        <family val="1"/>
        <charset val="129"/>
      </rPr>
      <t>1)</t>
    </r>
    <phoneticPr fontId="6" type="noConversion"/>
  </si>
  <si>
    <t xml:space="preserve"> 단위 : 건</t>
    <phoneticPr fontId="6" type="noConversion"/>
  </si>
  <si>
    <t xml:space="preserve">        1) 연구·학원, 운동시설, 동식물시설, 자동차시설, 기타 비주거 시설</t>
    <phoneticPr fontId="6" type="noConversion"/>
  </si>
  <si>
    <r>
      <t xml:space="preserve">위험물
</t>
    </r>
    <r>
      <rPr>
        <sz val="9"/>
        <rFont val="바탕"/>
        <family val="1"/>
        <charset val="129"/>
      </rPr>
      <t>(가스
제조소등)</t>
    </r>
    <phoneticPr fontId="6" type="noConversion"/>
  </si>
  <si>
    <t>운  송
(차량,
철도등)</t>
    <phoneticPr fontId="6" type="noConversion"/>
  </si>
  <si>
    <t>비             주            거</t>
    <phoneticPr fontId="6" type="noConversion"/>
  </si>
  <si>
    <t xml:space="preserve">비            주            거  </t>
    <phoneticPr fontId="6" type="noConversion"/>
  </si>
  <si>
    <t>공장 및
 창고</t>
    <phoneticPr fontId="6" type="noConversion"/>
  </si>
  <si>
    <t>가스누출
(폭발)</t>
    <phoneticPr fontId="6" type="noConversion"/>
  </si>
  <si>
    <t>방화명확</t>
    <phoneticPr fontId="6" type="noConversion"/>
  </si>
  <si>
    <t>발화요인
(미상)</t>
    <phoneticPr fontId="6" type="noConversion"/>
  </si>
  <si>
    <t>…</t>
  </si>
  <si>
    <t xml:space="preserve"> 5 월</t>
  </si>
  <si>
    <t xml:space="preserve"> 6 월</t>
  </si>
  <si>
    <t xml:space="preserve"> 7 월</t>
  </si>
  <si>
    <t xml:space="preserve"> 8 월</t>
  </si>
  <si>
    <t xml:space="preserve"> 9 월</t>
  </si>
  <si>
    <t>15. 화재발생</t>
    <phoneticPr fontId="9" type="noConversion"/>
  </si>
  <si>
    <t>15. Fire Incidents</t>
    <phoneticPr fontId="9" type="noConversion"/>
  </si>
  <si>
    <t>16. 발화요인별 화재발생</t>
    <phoneticPr fontId="6" type="noConversion"/>
  </si>
  <si>
    <t>16. Fire Incidents by Cause</t>
    <phoneticPr fontId="6" type="noConversion"/>
  </si>
  <si>
    <t>17. 장소별 화재발생</t>
    <phoneticPr fontId="6" type="noConversion"/>
  </si>
  <si>
    <t>17. Fire Incidents by Place</t>
    <phoneticPr fontId="6" type="noConversion"/>
  </si>
  <si>
    <t xml:space="preserve"> - </t>
  </si>
  <si>
    <t>방       화</t>
    <phoneticPr fontId="6" type="noConversion"/>
  </si>
  <si>
    <t>실                                      화</t>
    <phoneticPr fontId="6" type="noConversion"/>
  </si>
  <si>
    <t>구 분</t>
    <phoneticPr fontId="10" type="noConversion"/>
  </si>
  <si>
    <t xml:space="preserve">  주 : 국가화재분류체계(2007.1)변경. 쓰레기소각, 음식물조리, 빨래삼기, 
        전기스파크 등 오인처리를 화재에 포함,  2008년부터 서식 변경에 따라(2007년자료까지는 미상)</t>
    <phoneticPr fontId="6" type="noConversion"/>
  </si>
  <si>
    <t>정  무  직</t>
    <phoneticPr fontId="6" type="noConversion"/>
  </si>
  <si>
    <t>별  정  직</t>
    <phoneticPr fontId="6" type="noConversion"/>
  </si>
  <si>
    <t>특  정  직</t>
    <phoneticPr fontId="6" type="noConversion"/>
  </si>
  <si>
    <t>일  반  직</t>
    <phoneticPr fontId="6" type="noConversion"/>
  </si>
  <si>
    <t>연  구  관</t>
    <phoneticPr fontId="6" type="noConversion"/>
  </si>
  <si>
    <t>연  구  사</t>
    <phoneticPr fontId="6" type="noConversion"/>
  </si>
  <si>
    <t>지  도  관</t>
    <phoneticPr fontId="6" type="noConversion"/>
  </si>
  <si>
    <t>지  도  사</t>
    <phoneticPr fontId="6" type="noConversion"/>
  </si>
  <si>
    <t>단위 : 개소</t>
    <phoneticPr fontId="6" type="noConversion"/>
  </si>
  <si>
    <t>구  분</t>
    <phoneticPr fontId="6" type="noConversion"/>
  </si>
  <si>
    <t>총  계</t>
    <phoneticPr fontId="6" type="noConversion"/>
  </si>
  <si>
    <t>지  방  행  정  관  서</t>
    <phoneticPr fontId="6" type="noConversion"/>
  </si>
  <si>
    <t xml:space="preserve">        경      찰      소      방      관      서</t>
    <phoneticPr fontId="6" type="noConversion"/>
  </si>
  <si>
    <t>법 원 검 찰 관 서</t>
    <phoneticPr fontId="6" type="noConversion"/>
  </si>
  <si>
    <t>구</t>
    <phoneticPr fontId="6" type="noConversion"/>
  </si>
  <si>
    <t>동</t>
    <phoneticPr fontId="6" type="noConversion"/>
  </si>
  <si>
    <t>직속기관</t>
    <phoneticPr fontId="10" type="noConversion"/>
  </si>
  <si>
    <t>출장소</t>
    <phoneticPr fontId="6" type="noConversion"/>
  </si>
  <si>
    <t>사업소</t>
    <phoneticPr fontId="6" type="noConversion"/>
  </si>
  <si>
    <t>경찰청</t>
    <phoneticPr fontId="6" type="noConversion"/>
  </si>
  <si>
    <t>경찰서</t>
    <phoneticPr fontId="6" type="noConversion"/>
  </si>
  <si>
    <t>순찰지
구대  /
파출소</t>
    <phoneticPr fontId="6" type="noConversion"/>
  </si>
  <si>
    <t>소방서</t>
    <phoneticPr fontId="6" type="noConversion"/>
  </si>
  <si>
    <t>법원·
지원</t>
    <phoneticPr fontId="6" type="noConversion"/>
  </si>
  <si>
    <t>등기소</t>
    <phoneticPr fontId="6" type="noConversion"/>
  </si>
  <si>
    <t>검찰청
지   청</t>
    <phoneticPr fontId="6" type="noConversion"/>
  </si>
  <si>
    <t>교도소</t>
    <phoneticPr fontId="6" type="noConversion"/>
  </si>
  <si>
    <t>시</t>
    <phoneticPr fontId="10" type="noConversion"/>
  </si>
  <si>
    <t>구</t>
    <phoneticPr fontId="10" type="noConversion"/>
  </si>
  <si>
    <t>보훈청</t>
    <phoneticPr fontId="6" type="noConversion"/>
  </si>
  <si>
    <t>교육청</t>
    <phoneticPr fontId="6" type="noConversion"/>
  </si>
  <si>
    <r>
      <t>우체국
관서</t>
    </r>
    <r>
      <rPr>
        <vertAlign val="superscript"/>
        <sz val="10"/>
        <rFont val="바탕"/>
        <family val="1"/>
        <charset val="129"/>
      </rPr>
      <t>1)</t>
    </r>
    <phoneticPr fontId="6" type="noConversion"/>
  </si>
  <si>
    <t>세무서</t>
    <phoneticPr fontId="6" type="noConversion"/>
  </si>
  <si>
    <t>국립
농산물
품질
관리원</t>
    <phoneticPr fontId="10" type="noConversion"/>
  </si>
  <si>
    <r>
      <t>기타중앙</t>
    </r>
    <r>
      <rPr>
        <vertAlign val="superscript"/>
        <sz val="10"/>
        <rFont val="바탕"/>
        <family val="1"/>
        <charset val="129"/>
      </rPr>
      <t>2)</t>
    </r>
    <r>
      <rPr>
        <sz val="11"/>
        <rFont val="바탕"/>
        <family val="1"/>
        <charset val="129"/>
      </rPr>
      <t xml:space="preserve">
직속기관</t>
    </r>
    <phoneticPr fontId="6" type="noConversion"/>
  </si>
  <si>
    <t>전화국</t>
    <phoneticPr fontId="10" type="noConversion"/>
  </si>
  <si>
    <t>한국
농촌
공사</t>
    <phoneticPr fontId="10" type="noConversion"/>
  </si>
  <si>
    <t>협      동     조       합</t>
    <phoneticPr fontId="6" type="noConversion"/>
  </si>
  <si>
    <t>농 업</t>
    <phoneticPr fontId="6" type="noConversion"/>
  </si>
  <si>
    <t>원 예</t>
    <phoneticPr fontId="6" type="noConversion"/>
  </si>
  <si>
    <t>축 산</t>
    <phoneticPr fontId="6" type="noConversion"/>
  </si>
  <si>
    <t>수산업</t>
    <phoneticPr fontId="6" type="noConversion"/>
  </si>
  <si>
    <t>산 림</t>
    <phoneticPr fontId="6" type="noConversion"/>
  </si>
  <si>
    <t>주:1)우편취급소 제외</t>
    <phoneticPr fontId="10" type="noConversion"/>
  </si>
  <si>
    <t xml:space="preserve">    2)본청은 제외</t>
    <phoneticPr fontId="10" type="noConversion"/>
  </si>
  <si>
    <t xml:space="preserve"> 1 월</t>
    <phoneticPr fontId="6" type="noConversion"/>
  </si>
  <si>
    <t xml:space="preserve"> 2 월</t>
    <phoneticPr fontId="6" type="noConversion"/>
  </si>
  <si>
    <t>11 월</t>
    <phoneticPr fontId="6" type="noConversion"/>
  </si>
  <si>
    <t>12 월</t>
    <phoneticPr fontId="6" type="noConversion"/>
  </si>
  <si>
    <t>자료 : 소방본부, 수성소방서</t>
    <phoneticPr fontId="10" type="noConversion"/>
  </si>
  <si>
    <t>자료 : 대구지방경찰청, 수성경찰서</t>
    <phoneticPr fontId="10" type="noConversion"/>
  </si>
  <si>
    <t>자료 : 소방안전본부, 수성소방서</t>
    <phoneticPr fontId="9" type="noConversion"/>
  </si>
  <si>
    <t>음식점</t>
    <phoneticPr fontId="6" type="noConversion"/>
  </si>
  <si>
    <t>소방헬기(탑승인원)</t>
    <phoneticPr fontId="6" type="noConversion"/>
  </si>
  <si>
    <t>분석차</t>
  </si>
  <si>
    <t>일반</t>
  </si>
  <si>
    <t>화         학         차</t>
    <phoneticPr fontId="6" type="noConversion"/>
  </si>
  <si>
    <t>50
이상</t>
  </si>
  <si>
    <t>33
이하</t>
    <phoneticPr fontId="6" type="noConversion"/>
  </si>
  <si>
    <t>18
이하</t>
  </si>
  <si>
    <t>소방정
(톤)</t>
    <phoneticPr fontId="6" type="noConversion"/>
  </si>
  <si>
    <t>구 급 차</t>
    <phoneticPr fontId="6" type="noConversion"/>
  </si>
  <si>
    <t>기숙사</t>
    <phoneticPr fontId="10" type="noConversion"/>
  </si>
  <si>
    <t>119안전센터</t>
    <phoneticPr fontId="6" type="noConversion"/>
  </si>
  <si>
    <t>단위 : 명</t>
    <phoneticPr fontId="6" type="noConversion"/>
  </si>
  <si>
    <t>연별및
월  별</t>
    <phoneticPr fontId="6" type="noConversion"/>
  </si>
  <si>
    <t>합  계</t>
    <phoneticPr fontId="6" type="noConversion"/>
  </si>
  <si>
    <t>성    별</t>
    <phoneticPr fontId="6" type="noConversion"/>
  </si>
  <si>
    <t>목     적     별</t>
    <phoneticPr fontId="6" type="noConversion"/>
  </si>
  <si>
    <t>남</t>
    <phoneticPr fontId="6" type="noConversion"/>
  </si>
  <si>
    <t>여</t>
    <phoneticPr fontId="6" type="noConversion"/>
  </si>
  <si>
    <t>거주</t>
    <phoneticPr fontId="6" type="noConversion"/>
  </si>
  <si>
    <t>여행증명</t>
    <phoneticPr fontId="6" type="noConversion"/>
  </si>
  <si>
    <t>1년단수</t>
    <phoneticPr fontId="6" type="noConversion"/>
  </si>
  <si>
    <t>1년복수</t>
    <phoneticPr fontId="6" type="noConversion"/>
  </si>
  <si>
    <t>5년미만
복수</t>
    <phoneticPr fontId="6" type="noConversion"/>
  </si>
  <si>
    <t>5년복수</t>
    <phoneticPr fontId="6" type="noConversion"/>
  </si>
  <si>
    <t>10년복수</t>
    <phoneticPr fontId="6" type="noConversion"/>
  </si>
  <si>
    <t>20세이하</t>
    <phoneticPr fontId="6" type="noConversion"/>
  </si>
  <si>
    <t>31∼40</t>
    <phoneticPr fontId="6" type="noConversion"/>
  </si>
  <si>
    <t>41∼50</t>
    <phoneticPr fontId="6" type="noConversion"/>
  </si>
  <si>
    <t>51∼60</t>
    <phoneticPr fontId="6" type="noConversion"/>
  </si>
  <si>
    <t>61세이상</t>
    <phoneticPr fontId="6" type="noConversion"/>
  </si>
  <si>
    <t>단위 : 건</t>
    <phoneticPr fontId="9" type="noConversion"/>
  </si>
  <si>
    <t>인가·허가</t>
    <phoneticPr fontId="9" type="noConversion"/>
  </si>
  <si>
    <t>신고·등록</t>
    <phoneticPr fontId="9" type="noConversion"/>
  </si>
  <si>
    <r>
      <t>기 타</t>
    </r>
    <r>
      <rPr>
        <vertAlign val="superscript"/>
        <sz val="12"/>
        <color indexed="14"/>
        <rFont val="바탕"/>
        <family val="1"/>
        <charset val="129"/>
      </rPr>
      <t>1)</t>
    </r>
    <phoneticPr fontId="9" type="noConversion"/>
  </si>
  <si>
    <t>구청</t>
    <phoneticPr fontId="9" type="noConversion"/>
  </si>
  <si>
    <t>범어1동</t>
    <phoneticPr fontId="9" type="noConversion"/>
  </si>
  <si>
    <r>
      <t>주 :</t>
    </r>
    <r>
      <rPr>
        <sz val="10"/>
        <color indexed="14"/>
        <rFont val="바탕"/>
        <family val="1"/>
        <charset val="129"/>
      </rPr>
      <t xml:space="preserve"> 1)</t>
    </r>
    <r>
      <rPr>
        <sz val="10"/>
        <rFont val="바탕"/>
        <family val="1"/>
        <charset val="129"/>
      </rPr>
      <t xml:space="preserve"> 제도개선 건의, 질의, 진정 등</t>
    </r>
    <phoneticPr fontId="9" type="noConversion"/>
  </si>
  <si>
    <t>자료 : 대구지방경찰청, 수성경찰서</t>
    <phoneticPr fontId="10" type="noConversion"/>
  </si>
  <si>
    <t>자료 : 소방본부, 수성소방서</t>
    <phoneticPr fontId="10" type="noConversion"/>
  </si>
  <si>
    <t>필리핀
바탕가스시</t>
  </si>
  <si>
    <t>2009.11.11</t>
  </si>
  <si>
    <t xml:space="preserve"> 단위:명</t>
    <phoneticPr fontId="6" type="noConversion"/>
  </si>
  <si>
    <t>2 0 0 9</t>
  </si>
  <si>
    <t xml:space="preserve">자료 : 정보통신과 </t>
    <phoneticPr fontId="10" type="noConversion"/>
  </si>
  <si>
    <t>자료 : 민원여권과</t>
    <phoneticPr fontId="9" type="noConversion"/>
  </si>
  <si>
    <t xml:space="preserve">       7. 경찰공무원</t>
    <phoneticPr fontId="6" type="noConversion"/>
  </si>
  <si>
    <t>8. 관내 관공서 및 주요기관</t>
    <phoneticPr fontId="6" type="noConversion"/>
  </si>
  <si>
    <t xml:space="preserve">9. 민원서류 처리 </t>
    <phoneticPr fontId="9" type="noConversion"/>
  </si>
  <si>
    <t>10. Passport Lssuse</t>
    <phoneticPr fontId="9" type="noConversion"/>
  </si>
  <si>
    <t xml:space="preserve">8. Number of  Government &amp; 
Public Office, and Major Agencies  </t>
    <phoneticPr fontId="10" type="noConversion"/>
  </si>
  <si>
    <t>11. 범죄발생 및 검거</t>
    <phoneticPr fontId="6" type="noConversion"/>
  </si>
  <si>
    <t>11. Criminal Offenses and Arrests</t>
    <phoneticPr fontId="10" type="noConversion"/>
  </si>
  <si>
    <t>12. 연령별 피의자</t>
    <phoneticPr fontId="6" type="noConversion"/>
  </si>
  <si>
    <t>12. Suspects by Age-group</t>
    <phoneticPr fontId="10" type="noConversion"/>
  </si>
  <si>
    <t>13. 학력별 피의자</t>
    <phoneticPr fontId="6" type="noConversion"/>
  </si>
  <si>
    <t>13. Suspects by Education Background</t>
    <phoneticPr fontId="10" type="noConversion"/>
  </si>
  <si>
    <t>14. 소년범죄</t>
    <phoneticPr fontId="10" type="noConversion"/>
  </si>
  <si>
    <t>14. Juvenile Delinquency</t>
    <phoneticPr fontId="10" type="noConversion"/>
  </si>
  <si>
    <t>단위:ha, 천원</t>
    <phoneticPr fontId="6" type="noConversion"/>
  </si>
  <si>
    <t xml:space="preserve">연 별 </t>
    <phoneticPr fontId="6" type="noConversion"/>
  </si>
  <si>
    <t>합     계</t>
    <phoneticPr fontId="6" type="noConversion"/>
  </si>
  <si>
    <t>입산자 실화</t>
    <phoneticPr fontId="6" type="noConversion"/>
  </si>
  <si>
    <t>논밭두렁</t>
    <phoneticPr fontId="6" type="noConversion"/>
  </si>
  <si>
    <t>학</t>
  </si>
  <si>
    <t>어린이 불장난</t>
    <phoneticPr fontId="6" type="noConversion"/>
  </si>
  <si>
    <t>기   타</t>
    <phoneticPr fontId="6" type="noConversion"/>
  </si>
  <si>
    <t>면 적</t>
    <phoneticPr fontId="6" type="noConversion"/>
  </si>
  <si>
    <t>피해액</t>
    <phoneticPr fontId="6" type="noConversion"/>
  </si>
  <si>
    <t xml:space="preserve">면 적 </t>
    <phoneticPr fontId="6" type="noConversion"/>
  </si>
  <si>
    <t>2 0 1 0</t>
  </si>
  <si>
    <t>자료:공원녹지과</t>
    <phoneticPr fontId="6" type="noConversion"/>
  </si>
  <si>
    <t xml:space="preserve">  18. 산 불 발 생 현 황</t>
    <phoneticPr fontId="6" type="noConversion"/>
  </si>
  <si>
    <t>19. 소방장비</t>
    <phoneticPr fontId="6" type="noConversion"/>
  </si>
  <si>
    <t>19. Fire-fighting Equipment</t>
    <phoneticPr fontId="6" type="noConversion"/>
  </si>
  <si>
    <t>20. 119구급 활동실적</t>
    <phoneticPr fontId="6" type="noConversion"/>
  </si>
  <si>
    <t>20. Performance of EMS Activity</t>
    <phoneticPr fontId="6" type="noConversion"/>
  </si>
  <si>
    <t>21. 119구조 활동실적</t>
    <phoneticPr fontId="6" type="noConversion"/>
  </si>
  <si>
    <t>21. Performance 119 Rescue Activity</t>
    <phoneticPr fontId="10" type="noConversion"/>
  </si>
  <si>
    <r>
      <t>XVI.</t>
    </r>
    <r>
      <rPr>
        <b/>
        <sz val="26"/>
        <rFont val="-아이리스M"/>
        <family val="1"/>
        <charset val="129"/>
      </rPr>
      <t xml:space="preserve"> </t>
    </r>
    <r>
      <rPr>
        <b/>
        <sz val="28"/>
        <rFont val="-아이리스M"/>
        <family val="1"/>
        <charset val="129"/>
      </rPr>
      <t>공공행정 및 사법</t>
    </r>
    <r>
      <rPr>
        <b/>
        <sz val="26"/>
        <rFont val="-아이리스M"/>
        <family val="1"/>
        <charset val="129"/>
      </rPr>
      <t xml:space="preserve"> </t>
    </r>
    <phoneticPr fontId="6" type="noConversion"/>
  </si>
  <si>
    <r>
      <t xml:space="preserve">4. 동(洞) 공무원
</t>
    </r>
    <r>
      <rPr>
        <sz val="20"/>
        <rFont val="-아이리스M"/>
        <family val="1"/>
        <charset val="129"/>
      </rPr>
      <t>Government Employees of Dong</t>
    </r>
    <phoneticPr fontId="9" type="noConversion"/>
  </si>
  <si>
    <r>
      <t>방송사</t>
    </r>
    <r>
      <rPr>
        <vertAlign val="superscript"/>
        <sz val="11"/>
        <rFont val="바탕"/>
        <family val="1"/>
        <charset val="129"/>
      </rPr>
      <t>3)</t>
    </r>
    <phoneticPr fontId="6" type="noConversion"/>
  </si>
  <si>
    <r>
      <t>신문사</t>
    </r>
    <r>
      <rPr>
        <vertAlign val="superscript"/>
        <sz val="11"/>
        <rFont val="바탕"/>
        <family val="1"/>
        <charset val="129"/>
      </rPr>
      <t>4</t>
    </r>
    <r>
      <rPr>
        <vertAlign val="superscript"/>
        <sz val="10"/>
        <rFont val="바탕"/>
        <family val="1"/>
        <charset val="129"/>
      </rPr>
      <t>)</t>
    </r>
    <phoneticPr fontId="10" type="noConversion"/>
  </si>
  <si>
    <t xml:space="preserve">    3)라디오방송국 포함, 유선방송 제외</t>
    <phoneticPr fontId="10" type="noConversion"/>
  </si>
  <si>
    <r>
      <t>기 타</t>
    </r>
    <r>
      <rPr>
        <vertAlign val="superscript"/>
        <sz val="11"/>
        <rFont val="바탕"/>
        <family val="1"/>
        <charset val="129"/>
      </rPr>
      <t>5)</t>
    </r>
    <phoneticPr fontId="6" type="noConversion"/>
  </si>
  <si>
    <t>소방
준감</t>
    <phoneticPr fontId="10" type="noConversion"/>
  </si>
  <si>
    <t>자료 : 행정지원과</t>
    <phoneticPr fontId="10" type="noConversion"/>
  </si>
  <si>
    <t>합 계</t>
    <phoneticPr fontId="6" type="noConversion"/>
  </si>
  <si>
    <t>경찰청 소속</t>
    <phoneticPr fontId="6" type="noConversion"/>
  </si>
  <si>
    <t>해양경찰청 소속</t>
    <phoneticPr fontId="6" type="noConversion"/>
  </si>
  <si>
    <t>지방경찰청</t>
    <phoneticPr fontId="6" type="noConversion"/>
  </si>
  <si>
    <t>경찰서</t>
    <phoneticPr fontId="6" type="noConversion"/>
  </si>
  <si>
    <t>지구대파출소</t>
    <phoneticPr fontId="6" type="noConversion"/>
  </si>
  <si>
    <t>지방해양
경찰청</t>
    <phoneticPr fontId="6" type="noConversion"/>
  </si>
  <si>
    <t>해양경찰서</t>
    <phoneticPr fontId="6" type="noConversion"/>
  </si>
  <si>
    <t>파출소 
출장소 등</t>
    <phoneticPr fontId="6" type="noConversion"/>
  </si>
  <si>
    <t>수성경찰서</t>
  </si>
  <si>
    <t>자료:대구지방경찰청</t>
    <phoneticPr fontId="10" type="noConversion"/>
  </si>
  <si>
    <t>풍 속 범</t>
    <phoneticPr fontId="10" type="noConversion"/>
  </si>
  <si>
    <t>자료 : 대구지방경찰청, 수성경찰서</t>
    <phoneticPr fontId="10" type="noConversion"/>
  </si>
  <si>
    <t>풍속범</t>
    <phoneticPr fontId="10" type="noConversion"/>
  </si>
  <si>
    <t>재산피해
경 감 액</t>
    <phoneticPr fontId="9" type="noConversion"/>
  </si>
  <si>
    <t>문화 및
집회시설</t>
    <phoneticPr fontId="10" type="noConversion"/>
  </si>
  <si>
    <t>종교시설</t>
    <phoneticPr fontId="10" type="noConversion"/>
  </si>
  <si>
    <t>운동시설</t>
    <phoneticPr fontId="10" type="noConversion"/>
  </si>
  <si>
    <t>판매시설</t>
    <phoneticPr fontId="10" type="noConversion"/>
  </si>
  <si>
    <t>장례식장</t>
    <phoneticPr fontId="10" type="noConversion"/>
  </si>
  <si>
    <t>아파트</t>
    <phoneticPr fontId="10" type="noConversion"/>
  </si>
  <si>
    <t>수련시설</t>
    <phoneticPr fontId="10" type="noConversion"/>
  </si>
  <si>
    <t>발전시설</t>
    <phoneticPr fontId="10" type="noConversion"/>
  </si>
  <si>
    <t>방송통신
시     설</t>
    <phoneticPr fontId="10" type="noConversion"/>
  </si>
  <si>
    <t>묘지관련
시설</t>
    <phoneticPr fontId="10" type="noConversion"/>
  </si>
  <si>
    <t>교정 및
군사시설</t>
    <phoneticPr fontId="10" type="noConversion"/>
  </si>
  <si>
    <t>분뇨 및 쓰레기 
처리시설</t>
    <phoneticPr fontId="10" type="noConversion"/>
  </si>
  <si>
    <t>항공기 및 자동차
관련시설</t>
    <phoneticPr fontId="10" type="noConversion"/>
  </si>
  <si>
    <t>운수시설</t>
    <phoneticPr fontId="10" type="noConversion"/>
  </si>
  <si>
    <t xml:space="preserve">  주:문화집회 및 운동시설 → 문화 및 집회시설, 종교시설, 운동시설로 세분화</t>
    <phoneticPr fontId="6" type="noConversion"/>
  </si>
  <si>
    <t xml:space="preserve">     판매시설 및 영업시설 → 판매시설로 변경</t>
    <phoneticPr fontId="6" type="noConversion"/>
  </si>
  <si>
    <t xml:space="preserve">     의료시설 → 의료시설, 장례식장으로 세분화</t>
    <phoneticPr fontId="6" type="noConversion"/>
  </si>
  <si>
    <t xml:space="preserve">     업무시설 →업무시설, 발전시설로 세분화</t>
    <phoneticPr fontId="6" type="noConversion"/>
  </si>
  <si>
    <t xml:space="preserve">     교육연구시설 → 교육연구시설, 수련시설로 세분화</t>
    <phoneticPr fontId="6" type="noConversion"/>
  </si>
  <si>
    <t xml:space="preserve">     운수,자동차관련시설 → 운수시설, 항공기 및 자동차 관련시설로 세분화</t>
    <phoneticPr fontId="6" type="noConversion"/>
  </si>
  <si>
    <t xml:space="preserve">     위생등 관련시설 → 분뇨 및 쓰레기처리시설, 묘지관련 시설로 세분화</t>
    <phoneticPr fontId="6" type="noConversion"/>
  </si>
  <si>
    <t xml:space="preserve">     교정시설 → 교정 및 군사시설로 변경</t>
    <phoneticPr fontId="6" type="noConversion"/>
  </si>
  <si>
    <t>주 : 2010년까지는 대구시 자료. 2011년부터 수성구 자료</t>
    <phoneticPr fontId="10" type="noConversion"/>
  </si>
  <si>
    <t>2
（제녕시）</t>
    <phoneticPr fontId="10" type="noConversion"/>
  </si>
  <si>
    <t>1
(롬시)</t>
    <phoneticPr fontId="10" type="noConversion"/>
  </si>
  <si>
    <t>1
（제녕시）</t>
    <phoneticPr fontId="10" type="noConversion"/>
  </si>
  <si>
    <t>호주
블랙타운시</t>
    <phoneticPr fontId="10" type="noConversion"/>
  </si>
  <si>
    <t>1994.11.15</t>
    <phoneticPr fontId="10" type="noConversion"/>
  </si>
  <si>
    <t>중국
제녕시</t>
    <phoneticPr fontId="10" type="noConversion"/>
  </si>
  <si>
    <t>2007.05.18</t>
    <phoneticPr fontId="10" type="noConversion"/>
  </si>
  <si>
    <t>미국
롬시</t>
    <phoneticPr fontId="10" type="noConversion"/>
  </si>
  <si>
    <t>2008.11.24</t>
    <phoneticPr fontId="10" type="noConversion"/>
  </si>
  <si>
    <t>2
(제녕시)</t>
    <phoneticPr fontId="10" type="noConversion"/>
  </si>
  <si>
    <t xml:space="preserve">   2 (제녕시)
   2 (바탕가스시)</t>
    <phoneticPr fontId="10" type="noConversion"/>
  </si>
  <si>
    <t xml:space="preserve">   1 (블랙타운시)
   4 (제녕시)
   3 (바탕가스시)</t>
    <phoneticPr fontId="10" type="noConversion"/>
  </si>
  <si>
    <t>5. Government Employees by 
Cause of Retirement</t>
    <phoneticPr fontId="10" type="noConversion"/>
  </si>
  <si>
    <t xml:space="preserve">2 0 1 1 </t>
  </si>
  <si>
    <t>2 0 1 2</t>
    <phoneticPr fontId="6" type="noConversion"/>
  </si>
  <si>
    <t>2 0 1 1</t>
  </si>
  <si>
    <t>2 0 1 2</t>
    <phoneticPr fontId="6" type="noConversion"/>
  </si>
  <si>
    <t>-</t>
  </si>
  <si>
    <t xml:space="preserve">   1 (블랙타운시)
   4 (제녕시)
   5 (바탕가스시)</t>
  </si>
  <si>
    <t>2
(제녕시)</t>
  </si>
  <si>
    <t>남</t>
    <phoneticPr fontId="10" type="noConversion"/>
  </si>
  <si>
    <t xml:space="preserve">  6 (제녕시)
  3 (푸네시)
  2 (바탕가스시)</t>
  </si>
  <si>
    <t>2
(바탕가스시)</t>
  </si>
  <si>
    <t>버스</t>
    <phoneticPr fontId="6" type="noConversion"/>
  </si>
  <si>
    <t>구조차</t>
    <phoneticPr fontId="6" type="noConversion"/>
  </si>
  <si>
    <t>46
이하</t>
    <phoneticPr fontId="6" type="noConversion"/>
  </si>
  <si>
    <t>27
이하</t>
    <phoneticPr fontId="6" type="noConversion"/>
  </si>
  <si>
    <t>35
이상</t>
    <phoneticPr fontId="6" type="noConversion"/>
  </si>
  <si>
    <t>견인차</t>
    <phoneticPr fontId="6" type="noConversion"/>
  </si>
  <si>
    <t>순찰차</t>
    <phoneticPr fontId="6" type="noConversion"/>
  </si>
  <si>
    <t>진단차</t>
    <phoneticPr fontId="6" type="noConversion"/>
  </si>
  <si>
    <t>간이
탱크</t>
    <phoneticPr fontId="6" type="noConversion"/>
  </si>
  <si>
    <t>일반직</t>
    <phoneticPr fontId="10" type="noConversion"/>
  </si>
  <si>
    <t>전문직</t>
    <phoneticPr fontId="10" type="noConversion"/>
  </si>
  <si>
    <t>여</t>
    <phoneticPr fontId="10" type="noConversion"/>
  </si>
  <si>
    <t>합계</t>
    <phoneticPr fontId="10" type="noConversion"/>
  </si>
  <si>
    <t>고용직</t>
    <phoneticPr fontId="10" type="noConversion"/>
  </si>
  <si>
    <t>2 0 1 3</t>
    <phoneticPr fontId="10" type="noConversion"/>
  </si>
  <si>
    <t>소방
본부</t>
    <phoneticPr fontId="10" type="noConversion"/>
  </si>
  <si>
    <t>연 별</t>
    <phoneticPr fontId="10" type="noConversion"/>
  </si>
  <si>
    <t>여</t>
    <phoneticPr fontId="9" type="noConversion"/>
  </si>
  <si>
    <t>남</t>
    <phoneticPr fontId="9" type="noConversion"/>
  </si>
  <si>
    <t>이재민수</t>
    <phoneticPr fontId="9" type="noConversion"/>
  </si>
  <si>
    <t>구        급           환        자          유        형        별</t>
    <phoneticPr fontId="6" type="noConversion"/>
  </si>
  <si>
    <t>자료 : 홍보소통과</t>
    <phoneticPr fontId="10" type="noConversion"/>
  </si>
  <si>
    <t>특정직</t>
    <phoneticPr fontId="9" type="noConversion"/>
  </si>
  <si>
    <t>전문경력관</t>
    <phoneticPr fontId="9" type="noConversion"/>
  </si>
  <si>
    <t>보건행정과</t>
    <phoneticPr fontId="9" type="noConversion"/>
  </si>
  <si>
    <t>건강증진과</t>
    <phoneticPr fontId="10" type="noConversion"/>
  </si>
  <si>
    <t>식품위생과</t>
    <phoneticPr fontId="10" type="noConversion"/>
  </si>
  <si>
    <t xml:space="preserve"> 9. Handling of Civil Request Documents</t>
    <phoneticPr fontId="9" type="noConversion"/>
  </si>
  <si>
    <t>동소계</t>
    <phoneticPr fontId="9" type="noConversion"/>
  </si>
  <si>
    <t>전문경력관</t>
    <phoneticPr fontId="6" type="noConversion"/>
  </si>
  <si>
    <t>22. 풍수해 발생</t>
    <phoneticPr fontId="10" type="noConversion"/>
  </si>
  <si>
    <t>23. 소방대상물 현황</t>
    <phoneticPr fontId="10" type="noConversion"/>
  </si>
  <si>
    <t>24. 위험물 제조소 설치 현황</t>
    <phoneticPr fontId="6" type="noConversion"/>
  </si>
  <si>
    <t>25. 자동차단속 및 처리</t>
    <phoneticPr fontId="6" type="noConversion"/>
  </si>
  <si>
    <r>
      <t>26. 외국 자매도시와의 교류현황</t>
    </r>
    <r>
      <rPr>
        <sz val="11"/>
        <rFont val="-아이리스M"/>
        <family val="1"/>
        <charset val="129"/>
      </rPr>
      <t xml:space="preserve">
</t>
    </r>
    <r>
      <rPr>
        <sz val="16"/>
        <rFont val="-아이리스M"/>
        <family val="1"/>
        <charset val="129"/>
      </rPr>
      <t>Goodwill Exchange Relations with Cities/Local 
in Foreign Countries</t>
    </r>
    <phoneticPr fontId="10" type="noConversion"/>
  </si>
  <si>
    <t>계</t>
    <phoneticPr fontId="10" type="noConversion"/>
  </si>
  <si>
    <t>인도
푸네시</t>
  </si>
  <si>
    <t>2013.6.12.</t>
  </si>
  <si>
    <t xml:space="preserve">  1 (블랙타운시)
  6 (제녕시)
  3 (바탕가스시)
  3 (푸네시)</t>
  </si>
  <si>
    <t>3
(바탕가스시)</t>
  </si>
  <si>
    <t xml:space="preserve">자료 : 기획조정실 </t>
    <phoneticPr fontId="9" type="noConversion"/>
  </si>
  <si>
    <t xml:space="preserve">자료 : 기획조정실 </t>
    <phoneticPr fontId="9" type="noConversion"/>
  </si>
  <si>
    <t xml:space="preserve">자료 : 기획조정실 </t>
    <phoneticPr fontId="10" type="noConversion"/>
  </si>
  <si>
    <t xml:space="preserve">2 0 1 3 </t>
    <phoneticPr fontId="10" type="noConversion"/>
  </si>
  <si>
    <t>2 0 1 4</t>
    <phoneticPr fontId="10" type="noConversion"/>
  </si>
  <si>
    <t>2 0 1 4</t>
    <phoneticPr fontId="10" type="noConversion"/>
  </si>
  <si>
    <t>2 0 1 4</t>
    <phoneticPr fontId="6" type="noConversion"/>
  </si>
  <si>
    <t xml:space="preserve">2 0 1 3 </t>
    <phoneticPr fontId="6" type="noConversion"/>
  </si>
  <si>
    <t>특허 ·면허</t>
    <phoneticPr fontId="9" type="noConversion"/>
  </si>
  <si>
    <t>승인·지정</t>
    <phoneticPr fontId="9" type="noConversion"/>
  </si>
  <si>
    <t>시험·검사</t>
    <phoneticPr fontId="9" type="noConversion"/>
  </si>
  <si>
    <t>확인·증명/교부</t>
    <phoneticPr fontId="9" type="noConversion"/>
  </si>
  <si>
    <t>수성2·3가동</t>
    <phoneticPr fontId="9" type="noConversion"/>
  </si>
  <si>
    <t xml:space="preserve">    10. 여  권  발  급</t>
    <phoneticPr fontId="6" type="noConversion"/>
  </si>
  <si>
    <t>기        간        별</t>
    <phoneticPr fontId="6" type="noConversion"/>
  </si>
  <si>
    <t>연              령              별</t>
    <phoneticPr fontId="6" type="noConversion"/>
  </si>
  <si>
    <t>관용</t>
    <phoneticPr fontId="6" type="noConversion"/>
  </si>
  <si>
    <t>21∼30</t>
    <phoneticPr fontId="6" type="noConversion"/>
  </si>
  <si>
    <t xml:space="preserve"> 3 월</t>
    <phoneticPr fontId="6" type="noConversion"/>
  </si>
  <si>
    <t xml:space="preserve"> 4 월</t>
    <phoneticPr fontId="6" type="noConversion"/>
  </si>
  <si>
    <t>10 월</t>
    <phoneticPr fontId="6" type="noConversion"/>
  </si>
  <si>
    <t>자료 : 민원여권과, 대구광역시 시민봉사과</t>
    <phoneticPr fontId="9" type="noConversion"/>
  </si>
  <si>
    <t>구조공작차</t>
    <phoneticPr fontId="6" type="noConversion"/>
  </si>
  <si>
    <t xml:space="preserve">  3 (블랙타운시)
  1 (제녕시)
  2 (바탕가스시)</t>
    <phoneticPr fontId="10" type="noConversion"/>
  </si>
  <si>
    <t>1
(바탕가스시)</t>
    <phoneticPr fontId="10" type="noConversion"/>
  </si>
  <si>
    <t>-</t>
    <phoneticPr fontId="10" type="noConversion"/>
  </si>
  <si>
    <t>5. 소방공무원</t>
    <phoneticPr fontId="6" type="noConversion"/>
  </si>
  <si>
    <t>6. 퇴직 사유별 공무원</t>
    <phoneticPr fontId="9" type="noConversion"/>
  </si>
  <si>
    <t xml:space="preserve">    4)종합일간신문사에 한함</t>
    <phoneticPr fontId="10" type="noConversion"/>
  </si>
  <si>
    <t xml:space="preserve">    5)신용협동조합과 신협지소 등 포함</t>
    <phoneticPr fontId="10" type="noConversion"/>
  </si>
  <si>
    <t>자료 : 시 자연재난과</t>
    <phoneticPr fontId="10" type="noConversion"/>
  </si>
  <si>
    <t>25. Traffic Regulation and Punishment
 of Violations</t>
    <phoneticPr fontId="10" type="noConversion"/>
  </si>
  <si>
    <t>24. Manufactory, Stores and agencies
of Dangerous Objects</t>
    <phoneticPr fontId="10" type="noConversion"/>
  </si>
  <si>
    <t>23. Facilities Subject to Fire-fighting Regulation</t>
    <phoneticPr fontId="10" type="noConversion"/>
  </si>
  <si>
    <t>22. Damage from Storms and Floods</t>
    <phoneticPr fontId="10" type="noConversion"/>
  </si>
  <si>
    <t>자료 : 수성소방서</t>
    <phoneticPr fontId="10" type="noConversion"/>
  </si>
  <si>
    <t>자료 : 소방본부, 수성소방서(가창실적 포함)</t>
    <phoneticPr fontId="10" type="noConversion"/>
  </si>
  <si>
    <t>자료 : 대구지방경찰청, 수성경찰서</t>
    <phoneticPr fontId="10" type="noConversion"/>
  </si>
  <si>
    <t>자료 : 소방본부, 수성소방서</t>
    <phoneticPr fontId="6" type="noConversion"/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</si>
</sst>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 * #,##0_ ;_ * \-#,##0_ ;_ * &quot;-&quot;_ ;_ @_ "/>
    <numFmt numFmtId="178" formatCode="_ * #,##0.00_ ;_ * \-#,##0.00_ ;_ * &quot;-&quot;??_ ;_ @_ "/>
    <numFmt numFmtId="179" formatCode="General_)"/>
    <numFmt numFmtId="180" formatCode="0_ "/>
    <numFmt numFmtId="181" formatCode="#,##0;\-#,##0;&quot;-&quot;"/>
    <numFmt numFmtId="182" formatCode="#,##0;\-#,##0;&quot; &quot;"/>
  </numFmts>
  <fonts count="81">
    <font>
      <sz val="11"/>
      <name val="HY신명조"/>
      <family val="1"/>
      <charset val="129"/>
    </font>
    <font>
      <sz val="11"/>
      <name val="HY신명조"/>
      <family val="1"/>
      <charset val="129"/>
    </font>
    <font>
      <sz val="12"/>
      <name val="Courier"/>
      <family val="3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b/>
      <sz val="12"/>
      <name val="Arial"/>
      <family val="2"/>
    </font>
    <font>
      <sz val="8"/>
      <name val="돋움"/>
      <family val="3"/>
      <charset val="129"/>
    </font>
    <font>
      <sz val="11"/>
      <name val="신명조체"/>
      <family val="1"/>
      <charset val="129"/>
    </font>
    <font>
      <b/>
      <sz val="28"/>
      <name val="신명조체"/>
      <family val="1"/>
      <charset val="129"/>
    </font>
    <font>
      <sz val="11"/>
      <name val="Arial"/>
      <family val="2"/>
    </font>
    <font>
      <sz val="8"/>
      <name val="HY신명조"/>
      <family val="1"/>
      <charset val="129"/>
    </font>
    <font>
      <sz val="9"/>
      <name val="가을체"/>
      <family val="1"/>
      <charset val="129"/>
    </font>
    <font>
      <sz val="11"/>
      <name val="가을체"/>
      <family val="1"/>
      <charset val="129"/>
    </font>
    <font>
      <sz val="8"/>
      <name val="가을체"/>
      <family val="1"/>
      <charset val="129"/>
    </font>
    <font>
      <sz val="11"/>
      <name val="돋움체"/>
      <family val="3"/>
      <charset val="129"/>
    </font>
    <font>
      <sz val="22"/>
      <name val="바탕"/>
      <family val="1"/>
      <charset val="129"/>
    </font>
    <font>
      <sz val="9"/>
      <name val="바탕"/>
      <family val="1"/>
      <charset val="129"/>
    </font>
    <font>
      <b/>
      <sz val="22"/>
      <name val="바탕"/>
      <family val="1"/>
      <charset val="129"/>
    </font>
    <font>
      <sz val="10"/>
      <name val="바탕"/>
      <family val="1"/>
      <charset val="129"/>
    </font>
    <font>
      <sz val="11"/>
      <name val="바탕"/>
      <family val="1"/>
      <charset val="129"/>
    </font>
    <font>
      <sz val="8"/>
      <name val="바탕"/>
      <family val="1"/>
      <charset val="129"/>
    </font>
    <font>
      <b/>
      <sz val="10"/>
      <name val="바탕"/>
      <family val="1"/>
      <charset val="129"/>
    </font>
    <font>
      <b/>
      <sz val="11"/>
      <name val="바탕"/>
      <family val="1"/>
      <charset val="129"/>
    </font>
    <font>
      <vertAlign val="superscript"/>
      <sz val="10"/>
      <name val="바탕"/>
      <family val="1"/>
      <charset val="129"/>
    </font>
    <font>
      <b/>
      <sz val="9"/>
      <name val="바탕"/>
      <family val="1"/>
      <charset val="129"/>
    </font>
    <font>
      <b/>
      <sz val="9"/>
      <color indexed="10"/>
      <name val="굴림"/>
      <family val="3"/>
      <charset val="129"/>
    </font>
    <font>
      <sz val="11"/>
      <name val="HY신명조"/>
      <family val="1"/>
      <charset val="129"/>
    </font>
    <font>
      <sz val="11"/>
      <name val="바탕체"/>
      <family val="1"/>
      <charset val="129"/>
    </font>
    <font>
      <b/>
      <sz val="8"/>
      <name val="바탕"/>
      <family val="1"/>
      <charset val="129"/>
    </font>
    <font>
      <b/>
      <sz val="11"/>
      <color indexed="8"/>
      <name val="바탕"/>
      <family val="1"/>
      <charset val="129"/>
    </font>
    <font>
      <b/>
      <sz val="11"/>
      <color indexed="8"/>
      <name val="돋움체"/>
      <family val="3"/>
      <charset val="129"/>
    </font>
    <font>
      <sz val="11"/>
      <color indexed="8"/>
      <name val="바탕"/>
      <family val="1"/>
      <charset val="129"/>
    </font>
    <font>
      <b/>
      <sz val="9"/>
      <name val="가을체"/>
      <family val="1"/>
      <charset val="129"/>
    </font>
    <font>
      <sz val="10"/>
      <name val="바탕체"/>
      <family val="1"/>
      <charset val="129"/>
    </font>
    <font>
      <sz val="11"/>
      <color indexed="8"/>
      <name val="돋움체"/>
      <family val="3"/>
      <charset val="129"/>
    </font>
    <font>
      <vertAlign val="superscript"/>
      <sz val="12"/>
      <color indexed="14"/>
      <name val="바탕"/>
      <family val="1"/>
      <charset val="129"/>
    </font>
    <font>
      <sz val="10"/>
      <color indexed="14"/>
      <name val="바탕"/>
      <family val="1"/>
      <charset val="129"/>
    </font>
    <font>
      <sz val="10"/>
      <name val="돋움"/>
      <family val="3"/>
      <charset val="129"/>
    </font>
    <font>
      <b/>
      <sz val="28"/>
      <name val="-아이리스M"/>
      <family val="1"/>
      <charset val="129"/>
    </font>
    <font>
      <b/>
      <sz val="26"/>
      <name val="-아이리스M"/>
      <family val="1"/>
      <charset val="129"/>
    </font>
    <font>
      <sz val="26"/>
      <name val="-아이리스M"/>
      <family val="1"/>
      <charset val="129"/>
    </font>
    <font>
      <sz val="22"/>
      <name val="-아이리스M"/>
      <family val="1"/>
      <charset val="129"/>
    </font>
    <font>
      <sz val="9"/>
      <name val="-아이리스M"/>
      <family val="1"/>
      <charset val="129"/>
    </font>
    <font>
      <sz val="11"/>
      <name val="-아이리스M"/>
      <family val="1"/>
      <charset val="129"/>
    </font>
    <font>
      <sz val="18"/>
      <name val="-아이리스M"/>
      <family val="1"/>
      <charset val="129"/>
    </font>
    <font>
      <sz val="20"/>
      <name val="-아이리스M"/>
      <family val="1"/>
      <charset val="129"/>
    </font>
    <font>
      <b/>
      <sz val="22"/>
      <name val="-아이리스M"/>
      <family val="1"/>
      <charset val="129"/>
    </font>
    <font>
      <sz val="8"/>
      <name val="-아이리스M"/>
      <family val="1"/>
      <charset val="129"/>
    </font>
    <font>
      <sz val="16"/>
      <name val="-아이리스M"/>
      <family val="1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vertAlign val="superscript"/>
      <sz val="11"/>
      <name val="바탕"/>
      <family val="1"/>
      <charset val="129"/>
    </font>
    <font>
      <sz val="9"/>
      <name val="바탕체"/>
      <family val="1"/>
      <charset val="129"/>
    </font>
    <font>
      <b/>
      <sz val="11"/>
      <name val="바탕체"/>
      <family val="1"/>
      <charset val="129"/>
    </font>
    <font>
      <sz val="12"/>
      <name val="돋움"/>
      <family val="3"/>
      <charset val="129"/>
    </font>
    <font>
      <b/>
      <sz val="11"/>
      <name val="가을체"/>
      <family val="1"/>
      <charset val="129"/>
    </font>
    <font>
      <b/>
      <sz val="10"/>
      <color theme="3" tint="0.39997558519241921"/>
      <name val="바탕"/>
      <family val="1"/>
      <charset val="129"/>
    </font>
    <font>
      <b/>
      <sz val="10"/>
      <color theme="3" tint="0.39997558519241921"/>
      <name val="바탕체"/>
      <family val="1"/>
      <charset val="129"/>
    </font>
    <font>
      <sz val="11"/>
      <color rgb="FFFF0000"/>
      <name val="바탕체"/>
      <family val="1"/>
      <charset val="129"/>
    </font>
    <font>
      <b/>
      <sz val="11"/>
      <color theme="3" tint="-0.249977111117893"/>
      <name val="바탕체"/>
      <family val="1"/>
      <charset val="129"/>
    </font>
    <font>
      <b/>
      <sz val="11"/>
      <color theme="3" tint="-0.249977111117893"/>
      <name val="바탕"/>
      <family val="1"/>
      <charset val="129"/>
    </font>
    <font>
      <b/>
      <sz val="10"/>
      <color theme="3" tint="-0.249977111117893"/>
      <name val="바탕"/>
      <family val="1"/>
      <charset val="129"/>
    </font>
    <font>
      <b/>
      <sz val="10"/>
      <color theme="3" tint="-0.249977111117893"/>
      <name val="바탕체"/>
      <family val="1"/>
      <charset val="129"/>
    </font>
    <font>
      <b/>
      <sz val="11"/>
      <color theme="1"/>
      <name val="바탕"/>
      <family val="1"/>
      <charset val="129"/>
    </font>
    <font>
      <b/>
      <sz val="11"/>
      <color theme="1"/>
      <name val="바탕체"/>
      <family val="1"/>
      <charset val="129"/>
    </font>
    <font>
      <b/>
      <sz val="11"/>
      <color theme="1"/>
      <name val="돋움체"/>
      <family val="3"/>
      <charset val="129"/>
    </font>
    <font>
      <sz val="11"/>
      <color theme="1"/>
      <name val="바탕"/>
      <family val="1"/>
      <charset val="129"/>
    </font>
    <font>
      <sz val="11"/>
      <color theme="3" tint="-0.249977111117893"/>
      <name val="바탕체"/>
      <family val="1"/>
      <charset val="129"/>
    </font>
    <font>
      <sz val="11"/>
      <color theme="3" tint="-0.249977111117893"/>
      <name val="바탕"/>
      <family val="1"/>
      <charset val="129"/>
    </font>
    <font>
      <sz val="11"/>
      <color theme="1"/>
      <name val="바탕체"/>
      <family val="1"/>
      <charset val="129"/>
    </font>
    <font>
      <sz val="11"/>
      <color theme="1"/>
      <name val="돋움체"/>
      <family val="3"/>
      <charset val="129"/>
    </font>
    <font>
      <sz val="10"/>
      <color theme="3" tint="-0.249977111117893"/>
      <name val="바탕체"/>
      <family val="1"/>
      <charset val="129"/>
    </font>
    <font>
      <sz val="10"/>
      <color theme="3" tint="0.39997558519241921"/>
      <name val="바탕체"/>
      <family val="1"/>
      <charset val="129"/>
    </font>
    <font>
      <sz val="10"/>
      <color theme="3" tint="0.39997558519241921"/>
      <name val="바탕"/>
      <family val="1"/>
      <charset val="129"/>
    </font>
    <font>
      <sz val="10"/>
      <color theme="3" tint="-0.249977111117893"/>
      <name val="바탕"/>
      <family val="1"/>
      <charset val="129"/>
    </font>
    <font>
      <sz val="10"/>
      <color indexed="8"/>
      <name val="굴림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0"/>
      <name val="바탕체"/>
      <family val="1"/>
      <charset val="129"/>
    </font>
    <font>
      <b/>
      <sz val="10"/>
      <color indexed="8"/>
      <name val="바탕체"/>
      <family val="1"/>
      <charset val="129"/>
    </font>
    <font>
      <b/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41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4" fillId="0" borderId="0"/>
    <xf numFmtId="0" fontId="75" fillId="0" borderId="0"/>
    <xf numFmtId="41" fontId="4" fillId="0" borderId="0" applyFont="0" applyFill="0" applyBorder="0" applyAlignment="0" applyProtection="0"/>
  </cellStyleXfs>
  <cellXfs count="994">
    <xf numFmtId="0" fontId="0" fillId="0" borderId="0" xfId="0"/>
    <xf numFmtId="0" fontId="7" fillId="0" borderId="0" xfId="17" applyFont="1" applyAlignment="1">
      <alignment vertical="center"/>
    </xf>
    <xf numFmtId="0" fontId="8" fillId="0" borderId="0" xfId="17" applyFont="1" applyAlignment="1">
      <alignment horizontal="center" vertical="center"/>
    </xf>
    <xf numFmtId="0" fontId="11" fillId="0" borderId="0" xfId="17" applyFont="1" applyAlignment="1">
      <alignment vertical="center"/>
    </xf>
    <xf numFmtId="0" fontId="12" fillId="0" borderId="0" xfId="17" applyFont="1" applyAlignment="1">
      <alignment vertical="center"/>
    </xf>
    <xf numFmtId="41" fontId="12" fillId="0" borderId="0" xfId="17" applyNumberFormat="1" applyFont="1" applyAlignment="1">
      <alignment vertical="center"/>
    </xf>
    <xf numFmtId="0" fontId="13" fillId="0" borderId="0" xfId="17" applyFont="1" applyAlignment="1">
      <alignment vertical="center"/>
    </xf>
    <xf numFmtId="176" fontId="11" fillId="0" borderId="0" xfId="17" applyNumberFormat="1" applyFont="1" applyAlignment="1">
      <alignment horizontal="center" vertical="center"/>
    </xf>
    <xf numFmtId="176" fontId="13" fillId="0" borderId="0" xfId="17" applyNumberFormat="1" applyFont="1" applyAlignment="1">
      <alignment horizontal="center" vertical="center"/>
    </xf>
    <xf numFmtId="176" fontId="11" fillId="0" borderId="0" xfId="17" applyNumberFormat="1" applyFont="1" applyBorder="1" applyAlignment="1">
      <alignment horizontal="center" vertical="center"/>
    </xf>
    <xf numFmtId="0" fontId="12" fillId="0" borderId="0" xfId="18" applyFont="1" applyAlignment="1">
      <alignment horizontal="center" vertical="center"/>
    </xf>
    <xf numFmtId="0" fontId="12" fillId="0" borderId="0" xfId="18" applyFont="1" applyBorder="1" applyAlignment="1">
      <alignment horizontal="center" vertical="center"/>
    </xf>
    <xf numFmtId="0" fontId="12" fillId="0" borderId="0" xfId="17" applyFont="1" applyBorder="1" applyAlignment="1">
      <alignment vertical="center"/>
    </xf>
    <xf numFmtId="0" fontId="16" fillId="0" borderId="0" xfId="17" applyFont="1" applyAlignment="1">
      <alignment vertical="center"/>
    </xf>
    <xf numFmtId="0" fontId="17" fillId="0" borderId="4" xfId="17" applyFont="1" applyBorder="1" applyAlignment="1">
      <alignment horizontal="right" vertical="center"/>
    </xf>
    <xf numFmtId="0" fontId="17" fillId="0" borderId="4" xfId="17" applyFont="1" applyBorder="1" applyAlignment="1">
      <alignment horizontal="left" vertical="center"/>
    </xf>
    <xf numFmtId="0" fontId="19" fillId="0" borderId="0" xfId="17" applyFont="1" applyAlignment="1">
      <alignment vertical="center"/>
    </xf>
    <xf numFmtId="0" fontId="19" fillId="0" borderId="4" xfId="17" applyFont="1" applyBorder="1" applyAlignment="1">
      <alignment horizontal="distributed" vertical="center"/>
    </xf>
    <xf numFmtId="0" fontId="20" fillId="0" borderId="0" xfId="17" applyFont="1" applyAlignment="1">
      <alignment vertical="center"/>
    </xf>
    <xf numFmtId="0" fontId="17" fillId="0" borderId="0" xfId="17" applyFont="1" applyAlignment="1">
      <alignment horizontal="left" vertical="center"/>
    </xf>
    <xf numFmtId="0" fontId="19" fillId="0" borderId="0" xfId="17" applyFont="1" applyAlignment="1">
      <alignment horizontal="distributed" vertical="center"/>
    </xf>
    <xf numFmtId="176" fontId="16" fillId="0" borderId="0" xfId="17" applyNumberFormat="1" applyFont="1" applyAlignment="1">
      <alignment horizontal="center" vertical="center"/>
    </xf>
    <xf numFmtId="176" fontId="18" fillId="0" borderId="4" xfId="17" applyNumberFormat="1" applyFont="1" applyBorder="1" applyAlignment="1">
      <alignment horizontal="right"/>
    </xf>
    <xf numFmtId="176" fontId="19" fillId="0" borderId="0" xfId="17" applyNumberFormat="1" applyFont="1" applyAlignment="1">
      <alignment horizontal="center" vertical="center"/>
    </xf>
    <xf numFmtId="0" fontId="19" fillId="0" borderId="0" xfId="0" applyFont="1"/>
    <xf numFmtId="180" fontId="18" fillId="0" borderId="4" xfId="17" applyNumberFormat="1" applyFont="1" applyBorder="1" applyAlignment="1">
      <alignment horizontal="center" vertical="center" wrapText="1"/>
    </xf>
    <xf numFmtId="180" fontId="18" fillId="0" borderId="4" xfId="17" applyNumberFormat="1" applyFont="1" applyBorder="1" applyAlignment="1">
      <alignment horizontal="center" vertical="center"/>
    </xf>
    <xf numFmtId="176" fontId="18" fillId="0" borderId="0" xfId="17" applyNumberFormat="1" applyFont="1" applyAlignment="1">
      <alignment horizontal="center" vertical="center"/>
    </xf>
    <xf numFmtId="0" fontId="19" fillId="0" borderId="0" xfId="0" applyFont="1" applyBorder="1"/>
    <xf numFmtId="176" fontId="20" fillId="0" borderId="0" xfId="17" applyNumberFormat="1" applyFont="1" applyAlignment="1">
      <alignment horizontal="center" vertical="center"/>
    </xf>
    <xf numFmtId="0" fontId="19" fillId="0" borderId="0" xfId="17" applyNumberFormat="1" applyFont="1" applyAlignment="1">
      <alignment horizontal="center" vertical="center"/>
    </xf>
    <xf numFmtId="0" fontId="17" fillId="0" borderId="0" xfId="17" applyNumberFormat="1" applyFont="1" applyBorder="1" applyAlignment="1">
      <alignment horizontal="center" vertical="center"/>
    </xf>
    <xf numFmtId="0" fontId="18" fillId="0" borderId="0" xfId="17" applyFont="1" applyAlignment="1">
      <alignment vertical="center"/>
    </xf>
    <xf numFmtId="0" fontId="16" fillId="0" borderId="0" xfId="17" applyNumberFormat="1" applyFont="1" applyAlignment="1">
      <alignment horizontal="center" vertical="center"/>
    </xf>
    <xf numFmtId="0" fontId="18" fillId="0" borderId="0" xfId="17" applyNumberFormat="1" applyFont="1" applyAlignment="1">
      <alignment horizontal="right" vertical="center"/>
    </xf>
    <xf numFmtId="0" fontId="19" fillId="0" borderId="0" xfId="17" applyNumberFormat="1" applyFont="1" applyBorder="1" applyAlignment="1">
      <alignment horizontal="center" vertical="center"/>
    </xf>
    <xf numFmtId="0" fontId="21" fillId="0" borderId="4" xfId="17" applyNumberFormat="1" applyFont="1" applyBorder="1" applyAlignment="1">
      <alignment horizontal="center" vertical="center"/>
    </xf>
    <xf numFmtId="0" fontId="18" fillId="0" borderId="4" xfId="17" applyNumberFormat="1" applyFont="1" applyBorder="1" applyAlignment="1">
      <alignment horizontal="right"/>
    </xf>
    <xf numFmtId="0" fontId="15" fillId="0" borderId="0" xfId="18" applyFont="1" applyAlignment="1">
      <alignment horizontal="center" vertical="center" wrapText="1"/>
    </xf>
    <xf numFmtId="0" fontId="19" fillId="0" borderId="0" xfId="18" applyFont="1" applyAlignment="1">
      <alignment horizontal="center" vertical="center"/>
    </xf>
    <xf numFmtId="0" fontId="18" fillId="0" borderId="0" xfId="18" applyFont="1" applyAlignment="1">
      <alignment horizontal="right" vertical="center"/>
    </xf>
    <xf numFmtId="0" fontId="19" fillId="0" borderId="0" xfId="18" applyFont="1" applyBorder="1" applyAlignment="1">
      <alignment horizontal="center" vertical="center"/>
    </xf>
    <xf numFmtId="176" fontId="19" fillId="0" borderId="8" xfId="17" applyNumberFormat="1" applyFont="1" applyBorder="1" applyAlignment="1">
      <alignment horizontal="center" vertical="center"/>
    </xf>
    <xf numFmtId="0" fontId="16" fillId="0" borderId="0" xfId="17" applyFont="1" applyBorder="1" applyAlignment="1">
      <alignment vertical="center"/>
    </xf>
    <xf numFmtId="0" fontId="19" fillId="0" borderId="0" xfId="17" applyFont="1" applyBorder="1" applyAlignment="1">
      <alignment vertical="center"/>
    </xf>
    <xf numFmtId="0" fontId="20" fillId="0" borderId="0" xfId="17" applyFont="1" applyBorder="1" applyAlignment="1">
      <alignment vertical="center"/>
    </xf>
    <xf numFmtId="0" fontId="13" fillId="0" borderId="0" xfId="17" applyFont="1" applyBorder="1" applyAlignment="1">
      <alignment vertical="center"/>
    </xf>
    <xf numFmtId="0" fontId="11" fillId="0" borderId="0" xfId="17" applyFont="1" applyBorder="1" applyAlignment="1">
      <alignment vertical="center"/>
    </xf>
    <xf numFmtId="176" fontId="18" fillId="0" borderId="4" xfId="17" applyNumberFormat="1" applyFont="1" applyBorder="1" applyAlignment="1">
      <alignment horizontal="right" wrapText="1"/>
    </xf>
    <xf numFmtId="0" fontId="18" fillId="0" borderId="0" xfId="17" applyFont="1" applyBorder="1" applyAlignment="1">
      <alignment horizontal="right" vertical="top"/>
    </xf>
    <xf numFmtId="176" fontId="16" fillId="0" borderId="4" xfId="17" applyNumberFormat="1" applyFont="1" applyBorder="1" applyAlignment="1">
      <alignment horizontal="center" vertical="center"/>
    </xf>
    <xf numFmtId="0" fontId="19" fillId="0" borderId="0" xfId="17" applyFont="1" applyBorder="1" applyAlignment="1">
      <alignment horizontal="distributed" vertical="center" shrinkToFit="1"/>
    </xf>
    <xf numFmtId="0" fontId="19" fillId="0" borderId="4" xfId="17" applyFont="1" applyBorder="1" applyAlignment="1">
      <alignment horizontal="distributed" vertical="center" shrinkToFit="1"/>
    </xf>
    <xf numFmtId="41" fontId="19" fillId="0" borderId="0" xfId="17" applyNumberFormat="1" applyFont="1" applyBorder="1" applyAlignment="1">
      <alignment horizontal="center" vertical="center"/>
    </xf>
    <xf numFmtId="41" fontId="19" fillId="0" borderId="0" xfId="17" applyNumberFormat="1" applyFont="1" applyAlignment="1">
      <alignment vertical="center"/>
    </xf>
    <xf numFmtId="0" fontId="22" fillId="0" borderId="0" xfId="17" applyFont="1" applyAlignment="1">
      <alignment vertical="center"/>
    </xf>
    <xf numFmtId="176" fontId="19" fillId="0" borderId="0" xfId="17" applyNumberFormat="1" applyFont="1" applyBorder="1" applyAlignment="1">
      <alignment horizontal="center" vertical="center"/>
    </xf>
    <xf numFmtId="176" fontId="22" fillId="0" borderId="0" xfId="17" applyNumberFormat="1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41" fontId="22" fillId="0" borderId="0" xfId="17" applyNumberFormat="1" applyFont="1" applyBorder="1" applyAlignment="1">
      <alignment horizontal="center" vertical="center"/>
    </xf>
    <xf numFmtId="0" fontId="18" fillId="0" borderId="0" xfId="17" applyNumberFormat="1" applyFont="1" applyAlignment="1">
      <alignment horizontal="center" vertical="center"/>
    </xf>
    <xf numFmtId="0" fontId="24" fillId="0" borderId="0" xfId="17" applyFont="1" applyAlignment="1">
      <alignment vertical="center"/>
    </xf>
    <xf numFmtId="176" fontId="21" fillId="0" borderId="0" xfId="17" applyNumberFormat="1" applyFont="1" applyAlignment="1">
      <alignment horizontal="center" vertical="center"/>
    </xf>
    <xf numFmtId="0" fontId="22" fillId="0" borderId="0" xfId="18" applyFont="1" applyBorder="1" applyAlignment="1">
      <alignment horizontal="center" vertical="center"/>
    </xf>
    <xf numFmtId="41" fontId="22" fillId="0" borderId="0" xfId="18" applyNumberFormat="1" applyFont="1" applyBorder="1" applyAlignment="1">
      <alignment horizontal="center" vertical="center"/>
    </xf>
    <xf numFmtId="0" fontId="22" fillId="0" borderId="0" xfId="18" applyFont="1" applyAlignment="1">
      <alignment horizontal="center" vertical="center"/>
    </xf>
    <xf numFmtId="0" fontId="18" fillId="0" borderId="0" xfId="18" applyFont="1" applyBorder="1" applyAlignment="1">
      <alignment horizontal="right" vertical="center" shrinkToFit="1"/>
    </xf>
    <xf numFmtId="176" fontId="22" fillId="0" borderId="0" xfId="17" applyNumberFormat="1" applyFont="1" applyBorder="1" applyAlignment="1">
      <alignment horizontal="center" vertical="center"/>
    </xf>
    <xf numFmtId="41" fontId="19" fillId="0" borderId="0" xfId="17" applyNumberFormat="1" applyFont="1" applyBorder="1" applyAlignment="1">
      <alignment vertical="center" shrinkToFit="1"/>
    </xf>
    <xf numFmtId="41" fontId="19" fillId="0" borderId="0" xfId="17" applyNumberFormat="1" applyFont="1" applyBorder="1" applyAlignment="1">
      <alignment vertical="center"/>
    </xf>
    <xf numFmtId="41" fontId="19" fillId="0" borderId="4" xfId="17" applyNumberFormat="1" applyFont="1" applyBorder="1" applyAlignment="1">
      <alignment vertical="center"/>
    </xf>
    <xf numFmtId="0" fontId="22" fillId="0" borderId="0" xfId="17" applyFont="1" applyBorder="1" applyAlignment="1">
      <alignment vertical="center"/>
    </xf>
    <xf numFmtId="41" fontId="18" fillId="0" borderId="0" xfId="17" quotePrefix="1" applyNumberFormat="1" applyFont="1" applyBorder="1" applyAlignment="1">
      <alignment horizontal="center" vertical="center"/>
    </xf>
    <xf numFmtId="41" fontId="18" fillId="0" borderId="0" xfId="0" applyNumberFormat="1" applyFont="1" applyBorder="1" applyAlignment="1">
      <alignment vertical="center"/>
    </xf>
    <xf numFmtId="41" fontId="18" fillId="0" borderId="0" xfId="0" applyNumberFormat="1" applyFont="1" applyBorder="1" applyAlignment="1">
      <alignment horizontal="center" vertical="center" shrinkToFit="1"/>
    </xf>
    <xf numFmtId="41" fontId="18" fillId="0" borderId="0" xfId="17" quotePrefix="1" applyNumberFormat="1" applyFont="1" applyBorder="1" applyAlignment="1">
      <alignment horizontal="center" vertical="center" shrinkToFit="1"/>
    </xf>
    <xf numFmtId="41" fontId="18" fillId="0" borderId="0" xfId="17" applyNumberFormat="1" applyFont="1" applyBorder="1" applyAlignment="1">
      <alignment horizontal="center" vertical="center" shrinkToFit="1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176" fontId="18" fillId="0" borderId="0" xfId="17" applyNumberFormat="1" applyFont="1" applyBorder="1" applyAlignment="1">
      <alignment horizontal="center" vertical="center"/>
    </xf>
    <xf numFmtId="0" fontId="19" fillId="0" borderId="0" xfId="19" applyFont="1" applyAlignment="1">
      <alignment horizontal="center" vertical="center"/>
    </xf>
    <xf numFmtId="0" fontId="19" fillId="0" borderId="4" xfId="19" applyFont="1" applyBorder="1" applyAlignment="1">
      <alignment horizontal="center" vertical="center"/>
    </xf>
    <xf numFmtId="0" fontId="17" fillId="0" borderId="0" xfId="17" applyFont="1" applyBorder="1" applyAlignment="1">
      <alignment horizontal="left" vertical="center"/>
    </xf>
    <xf numFmtId="0" fontId="4" fillId="0" borderId="0" xfId="19"/>
    <xf numFmtId="0" fontId="4" fillId="0" borderId="0" xfId="19" applyAlignment="1">
      <alignment horizontal="center" vertical="center"/>
    </xf>
    <xf numFmtId="0" fontId="19" fillId="0" borderId="0" xfId="19" applyFont="1" applyAlignment="1">
      <alignment horizontal="left" vertical="center"/>
    </xf>
    <xf numFmtId="41" fontId="4" fillId="0" borderId="0" xfId="14" applyFont="1"/>
    <xf numFmtId="0" fontId="19" fillId="0" borderId="4" xfId="17" applyFont="1" applyBorder="1" applyAlignment="1">
      <alignment horizontal="right"/>
    </xf>
    <xf numFmtId="0" fontId="16" fillId="0" borderId="10" xfId="17" applyFont="1" applyBorder="1" applyAlignment="1">
      <alignment horizontal="right" vertical="top" wrapText="1"/>
    </xf>
    <xf numFmtId="0" fontId="18" fillId="0" borderId="0" xfId="17" applyFont="1" applyBorder="1" applyAlignment="1">
      <alignment horizontal="right" vertical="top" wrapText="1" shrinkToFit="1"/>
    </xf>
    <xf numFmtId="0" fontId="18" fillId="0" borderId="0" xfId="17" applyFont="1" applyBorder="1" applyAlignment="1">
      <alignment horizontal="right" vertical="center" wrapText="1"/>
    </xf>
    <xf numFmtId="0" fontId="18" fillId="0" borderId="0" xfId="17" applyFont="1" applyBorder="1" applyAlignment="1">
      <alignment horizontal="right" vertical="top" wrapText="1"/>
    </xf>
    <xf numFmtId="0" fontId="0" fillId="0" borderId="10" xfId="0" applyBorder="1" applyAlignment="1">
      <alignment horizontal="left" wrapText="1"/>
    </xf>
    <xf numFmtId="176" fontId="18" fillId="0" borderId="10" xfId="17" applyNumberFormat="1" applyFont="1" applyBorder="1" applyAlignment="1">
      <alignment horizontal="right" vertical="center" wrapText="1"/>
    </xf>
    <xf numFmtId="0" fontId="18" fillId="0" borderId="0" xfId="18" applyFont="1" applyAlignment="1">
      <alignment horizontal="right"/>
    </xf>
    <xf numFmtId="41" fontId="19" fillId="0" borderId="4" xfId="17" applyNumberFormat="1" applyFont="1" applyBorder="1" applyAlignment="1">
      <alignment vertical="center" shrinkToFit="1"/>
    </xf>
    <xf numFmtId="0" fontId="19" fillId="0" borderId="0" xfId="0" applyFont="1" applyAlignment="1">
      <alignment wrapText="1" shrinkToFit="1"/>
    </xf>
    <xf numFmtId="41" fontId="19" fillId="0" borderId="0" xfId="14" applyFont="1" applyAlignment="1">
      <alignment vertical="center"/>
    </xf>
    <xf numFmtId="41" fontId="19" fillId="0" borderId="4" xfId="14" applyFont="1" applyBorder="1" applyAlignment="1">
      <alignment vertical="center"/>
    </xf>
    <xf numFmtId="41" fontId="19" fillId="0" borderId="0" xfId="14" applyFont="1" applyBorder="1" applyAlignment="1">
      <alignment horizontal="right" vertical="center"/>
    </xf>
    <xf numFmtId="0" fontId="19" fillId="0" borderId="0" xfId="0" applyFont="1" applyFill="1"/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41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41" fontId="18" fillId="0" borderId="4" xfId="0" applyNumberFormat="1" applyFont="1" applyFill="1" applyBorder="1" applyAlignment="1">
      <alignment horizontal="center" vertical="center" wrapText="1"/>
    </xf>
    <xf numFmtId="41" fontId="18" fillId="0" borderId="0" xfId="0" applyNumberFormat="1" applyFont="1" applyFill="1" applyBorder="1" applyAlignment="1">
      <alignment horizontal="right" vertical="center"/>
    </xf>
    <xf numFmtId="41" fontId="18" fillId="0" borderId="0" xfId="0" applyNumberFormat="1" applyFont="1" applyFill="1" applyBorder="1" applyAlignment="1">
      <alignment vertical="center"/>
    </xf>
    <xf numFmtId="41" fontId="18" fillId="0" borderId="4" xfId="0" applyNumberFormat="1" applyFont="1" applyFill="1" applyBorder="1" applyAlignment="1">
      <alignment horizontal="right" vertical="center"/>
    </xf>
    <xf numFmtId="41" fontId="18" fillId="0" borderId="4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Border="1"/>
    <xf numFmtId="0" fontId="19" fillId="0" borderId="0" xfId="0" applyFont="1" applyAlignment="1">
      <alignment vertical="center"/>
    </xf>
    <xf numFmtId="0" fontId="28" fillId="0" borderId="0" xfId="17" applyFont="1" applyAlignment="1">
      <alignment vertical="center"/>
    </xf>
    <xf numFmtId="0" fontId="29" fillId="0" borderId="0" xfId="17" applyFont="1" applyAlignment="1">
      <alignment horizontal="center" vertical="center"/>
    </xf>
    <xf numFmtId="41" fontId="30" fillId="0" borderId="0" xfId="17" applyNumberFormat="1" applyFont="1" applyBorder="1" applyAlignment="1">
      <alignment vertical="center"/>
    </xf>
    <xf numFmtId="0" fontId="31" fillId="0" borderId="0" xfId="17" applyFont="1" applyAlignment="1">
      <alignment vertical="center"/>
    </xf>
    <xf numFmtId="0" fontId="31" fillId="0" borderId="0" xfId="17" applyFont="1" applyAlignment="1">
      <alignment horizontal="distributed" vertical="center"/>
    </xf>
    <xf numFmtId="41" fontId="31" fillId="0" borderId="0" xfId="17" applyNumberFormat="1" applyFont="1" applyBorder="1" applyAlignment="1">
      <alignment vertical="center"/>
    </xf>
    <xf numFmtId="41" fontId="29" fillId="0" borderId="0" xfId="17" applyNumberFormat="1" applyFont="1" applyBorder="1" applyAlignment="1">
      <alignment vertical="center"/>
    </xf>
    <xf numFmtId="0" fontId="31" fillId="0" borderId="4" xfId="17" applyFont="1" applyBorder="1" applyAlignment="1">
      <alignment horizontal="distributed" vertical="center"/>
    </xf>
    <xf numFmtId="41" fontId="31" fillId="0" borderId="4" xfId="17" applyNumberFormat="1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32" fillId="0" borderId="0" xfId="17" applyFont="1" applyAlignment="1">
      <alignment vertical="center"/>
    </xf>
    <xf numFmtId="176" fontId="19" fillId="0" borderId="10" xfId="17" applyNumberFormat="1" applyFont="1" applyBorder="1" applyAlignment="1">
      <alignment horizontal="center" vertical="center"/>
    </xf>
    <xf numFmtId="0" fontId="16" fillId="0" borderId="0" xfId="17" applyFont="1" applyAlignment="1">
      <alignment horizontal="left" vertical="center"/>
    </xf>
    <xf numFmtId="0" fontId="16" fillId="0" borderId="0" xfId="17" applyFont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/>
    </xf>
    <xf numFmtId="176" fontId="32" fillId="0" borderId="0" xfId="17" applyNumberFormat="1" applyFont="1" applyAlignment="1">
      <alignment horizontal="center" vertical="center"/>
    </xf>
    <xf numFmtId="0" fontId="4" fillId="0" borderId="0" xfId="19" applyFont="1"/>
    <xf numFmtId="41" fontId="11" fillId="0" borderId="0" xfId="17" applyNumberFormat="1" applyFont="1" applyAlignment="1">
      <alignment vertical="center"/>
    </xf>
    <xf numFmtId="0" fontId="18" fillId="0" borderId="10" xfId="17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9" fillId="0" borderId="0" xfId="17" applyFont="1" applyFill="1" applyAlignment="1">
      <alignment vertical="center"/>
    </xf>
    <xf numFmtId="176" fontId="15" fillId="0" borderId="0" xfId="17" applyNumberFormat="1" applyFont="1" applyBorder="1" applyAlignment="1">
      <alignment horizontal="center" vertical="center" wrapText="1"/>
    </xf>
    <xf numFmtId="0" fontId="18" fillId="0" borderId="10" xfId="17" applyFont="1" applyBorder="1" applyAlignment="1">
      <alignment horizontal="right" vertical="center" wrapText="1"/>
    </xf>
    <xf numFmtId="0" fontId="20" fillId="0" borderId="10" xfId="17" applyFont="1" applyBorder="1" applyAlignment="1">
      <alignment vertical="center"/>
    </xf>
    <xf numFmtId="0" fontId="0" fillId="0" borderId="0" xfId="0" applyFill="1"/>
    <xf numFmtId="0" fontId="37" fillId="0" borderId="0" xfId="0" applyFont="1" applyFill="1"/>
    <xf numFmtId="0" fontId="37" fillId="0" borderId="0" xfId="0" applyFont="1" applyFill="1" applyAlignment="1">
      <alignment horizontal="center" vertical="center"/>
    </xf>
    <xf numFmtId="0" fontId="27" fillId="0" borderId="0" xfId="0" applyFont="1" applyFill="1"/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vertical="center"/>
    </xf>
    <xf numFmtId="41" fontId="27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7" fillId="0" borderId="0" xfId="0" applyFont="1" applyFill="1" applyBorder="1" applyAlignment="1">
      <alignment horizontal="center" vertical="center"/>
    </xf>
    <xf numFmtId="3" fontId="27" fillId="0" borderId="0" xfId="0" applyNumberFormat="1" applyFont="1" applyFill="1"/>
    <xf numFmtId="3" fontId="27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42" fillId="0" borderId="0" xfId="17" applyFont="1" applyBorder="1" applyAlignment="1">
      <alignment vertical="center"/>
    </xf>
    <xf numFmtId="0" fontId="42" fillId="0" borderId="0" xfId="17" applyFont="1" applyAlignment="1">
      <alignment vertical="center"/>
    </xf>
    <xf numFmtId="176" fontId="42" fillId="0" borderId="0" xfId="17" applyNumberFormat="1" applyFont="1" applyAlignment="1">
      <alignment horizontal="center" vertical="center"/>
    </xf>
    <xf numFmtId="0" fontId="41" fillId="0" borderId="0" xfId="0" applyFont="1" applyFill="1"/>
    <xf numFmtId="176" fontId="47" fillId="0" borderId="0" xfId="17" applyNumberFormat="1" applyFont="1" applyAlignment="1">
      <alignment horizontal="center" vertical="center"/>
    </xf>
    <xf numFmtId="176" fontId="43" fillId="0" borderId="0" xfId="17" applyNumberFormat="1" applyFont="1" applyAlignment="1">
      <alignment horizontal="center" vertical="center"/>
    </xf>
    <xf numFmtId="0" fontId="41" fillId="0" borderId="0" xfId="18" applyFont="1" applyAlignment="1">
      <alignment horizontal="center" vertical="center" wrapText="1"/>
    </xf>
    <xf numFmtId="0" fontId="46" fillId="0" borderId="0" xfId="18" applyFont="1" applyBorder="1" applyAlignment="1">
      <alignment horizontal="center" vertical="center"/>
    </xf>
    <xf numFmtId="0" fontId="46" fillId="0" borderId="0" xfId="18" applyFont="1" applyAlignment="1">
      <alignment horizontal="center" vertical="center"/>
    </xf>
    <xf numFmtId="0" fontId="43" fillId="0" borderId="0" xfId="19" applyFont="1" applyAlignment="1">
      <alignment horizontal="center" vertical="center"/>
    </xf>
    <xf numFmtId="0" fontId="43" fillId="0" borderId="0" xfId="18" applyFont="1" applyAlignment="1">
      <alignment horizontal="center" vertical="center"/>
    </xf>
    <xf numFmtId="0" fontId="42" fillId="0" borderId="0" xfId="17" applyNumberFormat="1" applyFont="1" applyAlignment="1">
      <alignment horizontal="center" vertical="center"/>
    </xf>
    <xf numFmtId="176" fontId="18" fillId="0" borderId="0" xfId="17" applyNumberFormat="1" applyFont="1" applyBorder="1" applyAlignment="1">
      <alignment horizontal="left" vertical="top"/>
    </xf>
    <xf numFmtId="176" fontId="18" fillId="0" borderId="0" xfId="17" applyNumberFormat="1" applyFont="1" applyAlignment="1">
      <alignment vertical="center"/>
    </xf>
    <xf numFmtId="0" fontId="33" fillId="0" borderId="0" xfId="0" applyFont="1" applyFill="1"/>
    <xf numFmtId="181" fontId="27" fillId="0" borderId="0" xfId="0" applyNumberFormat="1" applyFont="1" applyFill="1"/>
    <xf numFmtId="181" fontId="27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181" fontId="33" fillId="0" borderId="0" xfId="0" applyNumberFormat="1" applyFont="1" applyFill="1"/>
    <xf numFmtId="181" fontId="33" fillId="0" borderId="0" xfId="0" applyNumberFormat="1" applyFont="1" applyFill="1" applyAlignment="1">
      <alignment horizontal="center" vertical="center"/>
    </xf>
    <xf numFmtId="0" fontId="16" fillId="0" borderId="0" xfId="17" applyFont="1" applyBorder="1" applyAlignment="1">
      <alignment horizontal="right" vertical="top" wrapText="1"/>
    </xf>
    <xf numFmtId="41" fontId="52" fillId="0" borderId="4" xfId="0" applyNumberFormat="1" applyFont="1" applyFill="1" applyBorder="1" applyAlignment="1">
      <alignment horizontal="right" vertical="center"/>
    </xf>
    <xf numFmtId="41" fontId="52" fillId="0" borderId="4" xfId="14" applyNumberFormat="1" applyFont="1" applyFill="1" applyBorder="1" applyAlignment="1">
      <alignment horizontal="right" vertical="center"/>
    </xf>
    <xf numFmtId="41" fontId="52" fillId="0" borderId="0" xfId="0" applyNumberFormat="1" applyFont="1" applyFill="1" applyAlignment="1">
      <alignment vertical="center"/>
    </xf>
    <xf numFmtId="0" fontId="52" fillId="0" borderId="0" xfId="0" applyFont="1" applyFill="1" applyAlignment="1">
      <alignment vertical="center"/>
    </xf>
    <xf numFmtId="41" fontId="53" fillId="0" borderId="0" xfId="0" applyNumberFormat="1" applyFont="1" applyFill="1" applyBorder="1" applyAlignment="1">
      <alignment horizontal="right" vertical="center"/>
    </xf>
    <xf numFmtId="41" fontId="53" fillId="0" borderId="0" xfId="0" applyNumberFormat="1" applyFont="1" applyFill="1" applyAlignment="1">
      <alignment vertical="center"/>
    </xf>
    <xf numFmtId="0" fontId="53" fillId="0" borderId="0" xfId="0" applyFont="1" applyFill="1" applyAlignment="1">
      <alignment vertical="center"/>
    </xf>
    <xf numFmtId="41" fontId="22" fillId="0" borderId="0" xfId="17" applyNumberFormat="1" applyFont="1" applyBorder="1" applyAlignment="1">
      <alignment horizontal="right" vertical="center" shrinkToFit="1"/>
    </xf>
    <xf numFmtId="0" fontId="19" fillId="0" borderId="0" xfId="17" applyFont="1" applyBorder="1" applyAlignment="1">
      <alignment vertical="center" shrinkToFit="1"/>
    </xf>
    <xf numFmtId="0" fontId="41" fillId="0" borderId="0" xfId="17" applyFont="1" applyAlignment="1">
      <alignment horizontal="center" vertical="center"/>
    </xf>
    <xf numFmtId="176" fontId="18" fillId="0" borderId="0" xfId="17" applyNumberFormat="1" applyFont="1" applyBorder="1" applyAlignment="1">
      <alignment horizontal="right" vertical="top"/>
    </xf>
    <xf numFmtId="180" fontId="41" fillId="0" borderId="0" xfId="17" applyNumberFormat="1" applyFont="1" applyBorder="1" applyAlignment="1">
      <alignment horizontal="center" vertical="center" wrapText="1"/>
    </xf>
    <xf numFmtId="176" fontId="41" fillId="0" borderId="0" xfId="17" applyNumberFormat="1" applyFont="1" applyAlignment="1">
      <alignment horizontal="center" vertical="center"/>
    </xf>
    <xf numFmtId="0" fontId="16" fillId="0" borderId="10" xfId="17" applyFont="1" applyBorder="1" applyAlignment="1">
      <alignment horizontal="center" vertical="top" wrapText="1"/>
    </xf>
    <xf numFmtId="176" fontId="18" fillId="0" borderId="0" xfId="17" applyNumberFormat="1" applyFont="1" applyBorder="1" applyAlignment="1">
      <alignment horizontal="right" vertical="center"/>
    </xf>
    <xf numFmtId="176" fontId="41" fillId="0" borderId="0" xfId="17" applyNumberFormat="1" applyFont="1" applyAlignment="1">
      <alignment horizontal="center" vertical="center" shrinkToFit="1"/>
    </xf>
    <xf numFmtId="176" fontId="41" fillId="0" borderId="0" xfId="17" applyNumberFormat="1" applyFont="1" applyAlignment="1">
      <alignment horizontal="center" vertical="center" wrapText="1" shrinkToFit="1"/>
    </xf>
    <xf numFmtId="0" fontId="18" fillId="0" borderId="0" xfId="17" applyFont="1" applyBorder="1" applyAlignment="1">
      <alignment horizontal="left" vertical="top"/>
    </xf>
    <xf numFmtId="0" fontId="17" fillId="0" borderId="0" xfId="17" applyFont="1" applyBorder="1" applyAlignment="1">
      <alignment horizontal="right" vertical="center"/>
    </xf>
    <xf numFmtId="0" fontId="18" fillId="0" borderId="0" xfId="17" applyFont="1" applyBorder="1" applyAlignment="1">
      <alignment horizontal="right"/>
    </xf>
    <xf numFmtId="0" fontId="19" fillId="0" borderId="12" xfId="17" applyFont="1" applyBorder="1" applyAlignment="1">
      <alignment horizontal="center" vertical="center"/>
    </xf>
    <xf numFmtId="0" fontId="18" fillId="0" borderId="4" xfId="17" applyFont="1" applyBorder="1" applyAlignment="1">
      <alignment horizontal="right"/>
    </xf>
    <xf numFmtId="0" fontId="0" fillId="0" borderId="0" xfId="0" applyBorder="1" applyAlignment="1"/>
    <xf numFmtId="176" fontId="19" fillId="0" borderId="13" xfId="17" applyNumberFormat="1" applyFont="1" applyBorder="1" applyAlignment="1">
      <alignment horizontal="center" vertical="center"/>
    </xf>
    <xf numFmtId="176" fontId="19" fillId="0" borderId="13" xfId="17" applyNumberFormat="1" applyFont="1" applyBorder="1" applyAlignment="1">
      <alignment horizontal="center" vertical="center" wrapText="1"/>
    </xf>
    <xf numFmtId="0" fontId="19" fillId="0" borderId="13" xfId="17" applyFont="1" applyBorder="1" applyAlignment="1">
      <alignment horizontal="center" vertical="center"/>
    </xf>
    <xf numFmtId="0" fontId="19" fillId="0" borderId="14" xfId="17" applyFont="1" applyBorder="1" applyAlignment="1">
      <alignment horizontal="center" vertical="center"/>
    </xf>
    <xf numFmtId="0" fontId="19" fillId="0" borderId="14" xfId="17" applyFont="1" applyBorder="1" applyAlignment="1">
      <alignment vertical="center"/>
    </xf>
    <xf numFmtId="0" fontId="19" fillId="0" borderId="15" xfId="17" applyFont="1" applyBorder="1" applyAlignment="1">
      <alignment horizontal="center" vertical="center"/>
    </xf>
    <xf numFmtId="0" fontId="19" fillId="0" borderId="15" xfId="17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176" fontId="18" fillId="0" borderId="0" xfId="17" applyNumberFormat="1" applyFont="1" applyBorder="1" applyAlignment="1">
      <alignment horizontal="right" vertical="center" wrapText="1"/>
    </xf>
    <xf numFmtId="176" fontId="19" fillId="0" borderId="14" xfId="17" applyNumberFormat="1" applyFont="1" applyBorder="1" applyAlignment="1">
      <alignment horizontal="center" vertical="center"/>
    </xf>
    <xf numFmtId="0" fontId="19" fillId="0" borderId="13" xfId="17" applyNumberFormat="1" applyFont="1" applyBorder="1" applyAlignment="1">
      <alignment horizontal="center" vertical="center"/>
    </xf>
    <xf numFmtId="0" fontId="19" fillId="0" borderId="13" xfId="17" applyNumberFormat="1" applyFont="1" applyBorder="1" applyAlignment="1">
      <alignment horizontal="center" vertical="center" shrinkToFit="1"/>
    </xf>
    <xf numFmtId="176" fontId="18" fillId="0" borderId="0" xfId="17" applyNumberFormat="1" applyFont="1" applyBorder="1" applyAlignment="1">
      <alignment horizontal="left" vertical="top" wrapText="1"/>
    </xf>
    <xf numFmtId="0" fontId="19" fillId="0" borderId="14" xfId="17" applyNumberFormat="1" applyFont="1" applyBorder="1" applyAlignment="1">
      <alignment horizontal="center" vertical="center"/>
    </xf>
    <xf numFmtId="0" fontId="18" fillId="0" borderId="0" xfId="17" applyNumberFormat="1" applyFont="1" applyBorder="1" applyAlignment="1">
      <alignment horizontal="right" vertical="center"/>
    </xf>
    <xf numFmtId="0" fontId="18" fillId="0" borderId="0" xfId="17" applyNumberFormat="1" applyFont="1" applyBorder="1" applyAlignment="1">
      <alignment horizontal="right"/>
    </xf>
    <xf numFmtId="176" fontId="19" fillId="0" borderId="0" xfId="17" applyNumberFormat="1" applyFont="1" applyBorder="1" applyAlignment="1">
      <alignment horizontal="right" vertical="top" wrapText="1"/>
    </xf>
    <xf numFmtId="0" fontId="19" fillId="0" borderId="15" xfId="17" applyNumberFormat="1" applyFont="1" applyBorder="1" applyAlignment="1">
      <alignment vertical="center" shrinkToFit="1"/>
    </xf>
    <xf numFmtId="0" fontId="19" fillId="0" borderId="14" xfId="17" applyNumberFormat="1" applyFont="1" applyBorder="1" applyAlignment="1">
      <alignment vertical="center" shrinkToFit="1"/>
    </xf>
    <xf numFmtId="176" fontId="18" fillId="0" borderId="0" xfId="17" applyNumberFormat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37" fillId="0" borderId="4" xfId="0" applyFont="1" applyFill="1" applyBorder="1"/>
    <xf numFmtId="0" fontId="19" fillId="2" borderId="13" xfId="18" applyFont="1" applyFill="1" applyBorder="1" applyAlignment="1">
      <alignment horizontal="center" vertical="center" wrapText="1"/>
    </xf>
    <xf numFmtId="0" fontId="19" fillId="2" borderId="13" xfId="18" applyFont="1" applyFill="1" applyBorder="1" applyAlignment="1">
      <alignment horizontal="center" vertical="center"/>
    </xf>
    <xf numFmtId="0" fontId="19" fillId="2" borderId="14" xfId="18" applyFont="1" applyFill="1" applyBorder="1" applyAlignment="1">
      <alignment horizontal="center" vertical="center"/>
    </xf>
    <xf numFmtId="0" fontId="19" fillId="0" borderId="13" xfId="18" applyFont="1" applyBorder="1" applyAlignment="1">
      <alignment horizontal="center" vertical="center"/>
    </xf>
    <xf numFmtId="0" fontId="19" fillId="0" borderId="16" xfId="18" applyFont="1" applyBorder="1" applyAlignment="1">
      <alignment horizontal="center" vertical="center"/>
    </xf>
    <xf numFmtId="0" fontId="19" fillId="0" borderId="13" xfId="19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19" fillId="0" borderId="13" xfId="18" applyFont="1" applyBorder="1" applyAlignment="1">
      <alignment horizontal="center" vertical="center" wrapText="1"/>
    </xf>
    <xf numFmtId="0" fontId="19" fillId="0" borderId="14" xfId="18" applyFont="1" applyBorder="1" applyAlignment="1">
      <alignment vertical="center" wrapText="1"/>
    </xf>
    <xf numFmtId="0" fontId="18" fillId="0" borderId="0" xfId="18" applyFont="1" applyBorder="1" applyAlignment="1">
      <alignment horizontal="left" vertical="top" wrapText="1"/>
    </xf>
    <xf numFmtId="0" fontId="18" fillId="0" borderId="0" xfId="18" applyFont="1" applyBorder="1" applyAlignment="1">
      <alignment horizontal="right" vertical="center" wrapText="1"/>
    </xf>
    <xf numFmtId="0" fontId="19" fillId="0" borderId="14" xfId="19" applyFont="1" applyBorder="1" applyAlignment="1">
      <alignment horizontal="center" vertical="center"/>
    </xf>
    <xf numFmtId="0" fontId="19" fillId="0" borderId="16" xfId="19" applyFont="1" applyBorder="1" applyAlignment="1">
      <alignment horizontal="center" vertical="center" wrapText="1"/>
    </xf>
    <xf numFmtId="0" fontId="19" fillId="0" borderId="13" xfId="17" applyNumberFormat="1" applyFont="1" applyBorder="1" applyAlignment="1">
      <alignment horizontal="center" vertical="center" wrapText="1"/>
    </xf>
    <xf numFmtId="0" fontId="19" fillId="0" borderId="13" xfId="17" applyNumberFormat="1" applyFont="1" applyFill="1" applyBorder="1" applyAlignment="1">
      <alignment horizontal="center" vertical="center"/>
    </xf>
    <xf numFmtId="0" fontId="19" fillId="0" borderId="16" xfId="17" applyNumberFormat="1" applyFont="1" applyFill="1" applyBorder="1" applyAlignment="1">
      <alignment horizontal="center" vertical="center"/>
    </xf>
    <xf numFmtId="41" fontId="22" fillId="0" borderId="4" xfId="17" applyNumberFormat="1" applyFont="1" applyBorder="1" applyAlignment="1">
      <alignment horizontal="right" vertical="center" shrinkToFit="1"/>
    </xf>
    <xf numFmtId="0" fontId="22" fillId="0" borderId="0" xfId="17" applyFont="1" applyFill="1" applyBorder="1" applyAlignment="1">
      <alignment vertical="center"/>
    </xf>
    <xf numFmtId="176" fontId="41" fillId="0" borderId="0" xfId="17" applyNumberFormat="1" applyFont="1" applyAlignment="1">
      <alignment vertical="center"/>
    </xf>
    <xf numFmtId="0" fontId="63" fillId="0" borderId="0" xfId="17" applyFont="1" applyAlignment="1">
      <alignment horizontal="center" vertical="center"/>
    </xf>
    <xf numFmtId="41" fontId="63" fillId="0" borderId="0" xfId="17" applyNumberFormat="1" applyFont="1" applyAlignment="1">
      <alignment vertical="center"/>
    </xf>
    <xf numFmtId="0" fontId="63" fillId="0" borderId="0" xfId="17" applyFont="1" applyAlignment="1">
      <alignment vertical="center"/>
    </xf>
    <xf numFmtId="176" fontId="63" fillId="0" borderId="0" xfId="17" applyNumberFormat="1" applyFont="1" applyAlignment="1">
      <alignment horizontal="center" vertical="center"/>
    </xf>
    <xf numFmtId="176" fontId="66" fillId="0" borderId="0" xfId="17" applyNumberFormat="1" applyFont="1" applyBorder="1" applyAlignment="1">
      <alignment horizontal="center" vertical="center"/>
    </xf>
    <xf numFmtId="0" fontId="19" fillId="0" borderId="0" xfId="17" applyFont="1" applyBorder="1" applyAlignment="1">
      <alignment horizontal="right" vertical="center"/>
    </xf>
    <xf numFmtId="0" fontId="19" fillId="0" borderId="0" xfId="17" applyFont="1" applyBorder="1" applyAlignment="1">
      <alignment horizontal="distributed" vertical="center"/>
    </xf>
    <xf numFmtId="41" fontId="19" fillId="0" borderId="0" xfId="14" applyFont="1" applyBorder="1" applyAlignment="1">
      <alignment vertical="center"/>
    </xf>
    <xf numFmtId="41" fontId="19" fillId="0" borderId="4" xfId="14" applyFont="1" applyBorder="1" applyAlignment="1">
      <alignment horizontal="right" vertical="center"/>
    </xf>
    <xf numFmtId="0" fontId="31" fillId="0" borderId="4" xfId="17" applyFont="1" applyBorder="1" applyAlignment="1">
      <alignment vertical="center"/>
    </xf>
    <xf numFmtId="0" fontId="18" fillId="0" borderId="0" xfId="17" applyFont="1" applyBorder="1" applyAlignment="1">
      <alignment horizontal="left" vertical="top" wrapText="1"/>
    </xf>
    <xf numFmtId="0" fontId="19" fillId="0" borderId="13" xfId="17" applyNumberFormat="1" applyFont="1" applyBorder="1" applyAlignment="1">
      <alignment horizontal="center" vertical="center"/>
    </xf>
    <xf numFmtId="0" fontId="19" fillId="0" borderId="16" xfId="17" applyNumberFormat="1" applyFont="1" applyBorder="1" applyAlignment="1">
      <alignment horizontal="center" vertical="center"/>
    </xf>
    <xf numFmtId="176" fontId="11" fillId="0" borderId="0" xfId="17" applyNumberFormat="1" applyFont="1" applyAlignment="1">
      <alignment horizontal="center" vertical="center"/>
    </xf>
    <xf numFmtId="0" fontId="19" fillId="0" borderId="34" xfId="17" applyNumberFormat="1" applyFont="1" applyBorder="1" applyAlignment="1">
      <alignment horizontal="center" vertical="center"/>
    </xf>
    <xf numFmtId="0" fontId="19" fillId="0" borderId="34" xfId="17" applyNumberFormat="1" applyFont="1" applyBorder="1" applyAlignment="1">
      <alignment vertical="center"/>
    </xf>
    <xf numFmtId="0" fontId="19" fillId="0" borderId="21" xfId="17" applyNumberFormat="1" applyFont="1" applyBorder="1" applyAlignment="1">
      <alignment vertical="center"/>
    </xf>
    <xf numFmtId="41" fontId="27" fillId="0" borderId="35" xfId="0" applyNumberFormat="1" applyFont="1" applyFill="1" applyBorder="1" applyAlignment="1">
      <alignment vertical="center"/>
    </xf>
    <xf numFmtId="41" fontId="19" fillId="0" borderId="18" xfId="17" applyNumberFormat="1" applyFont="1" applyBorder="1" applyAlignment="1">
      <alignment horizontal="center" vertical="center"/>
    </xf>
    <xf numFmtId="41" fontId="19" fillId="0" borderId="6" xfId="17" applyNumberFormat="1" applyFont="1" applyBorder="1" applyAlignment="1">
      <alignment horizontal="center" vertical="center"/>
    </xf>
    <xf numFmtId="41" fontId="19" fillId="0" borderId="6" xfId="17" applyNumberFormat="1" applyFont="1" applyBorder="1" applyAlignment="1">
      <alignment horizontal="center" vertical="center" shrinkToFit="1"/>
    </xf>
    <xf numFmtId="41" fontId="19" fillId="0" borderId="6" xfId="17" applyNumberFormat="1" applyFont="1" applyBorder="1" applyAlignment="1">
      <alignment vertical="center" shrinkToFit="1"/>
    </xf>
    <xf numFmtId="41" fontId="19" fillId="0" borderId="6" xfId="17" applyNumberFormat="1" applyFont="1" applyFill="1" applyBorder="1" applyAlignment="1">
      <alignment horizontal="center" vertical="center" shrinkToFit="1"/>
    </xf>
    <xf numFmtId="41" fontId="19" fillId="0" borderId="7" xfId="17" applyNumberFormat="1" applyFont="1" applyFill="1" applyBorder="1" applyAlignment="1">
      <alignment horizontal="center" vertical="center" shrinkToFit="1"/>
    </xf>
    <xf numFmtId="41" fontId="19" fillId="0" borderId="38" xfId="17" applyNumberFormat="1" applyFont="1" applyBorder="1" applyAlignment="1">
      <alignment horizontal="center" vertical="center"/>
    </xf>
    <xf numFmtId="41" fontId="19" fillId="0" borderId="3" xfId="17" applyNumberFormat="1" applyFont="1" applyBorder="1" applyAlignment="1">
      <alignment horizontal="center" vertical="center"/>
    </xf>
    <xf numFmtId="41" fontId="19" fillId="0" borderId="3" xfId="17" applyNumberFormat="1" applyFont="1" applyBorder="1" applyAlignment="1">
      <alignment horizontal="center" vertical="center" shrinkToFit="1"/>
    </xf>
    <xf numFmtId="41" fontId="19" fillId="0" borderId="3" xfId="17" applyNumberFormat="1" applyFont="1" applyBorder="1" applyAlignment="1">
      <alignment vertical="center" shrinkToFit="1"/>
    </xf>
    <xf numFmtId="41" fontId="19" fillId="0" borderId="3" xfId="17" applyNumberFormat="1" applyFont="1" applyFill="1" applyBorder="1" applyAlignment="1">
      <alignment horizontal="center" vertical="center" shrinkToFit="1"/>
    </xf>
    <xf numFmtId="41" fontId="19" fillId="0" borderId="8" xfId="17" applyNumberFormat="1" applyFont="1" applyFill="1" applyBorder="1" applyAlignment="1">
      <alignment horizontal="center" vertical="center" shrinkToFit="1"/>
    </xf>
    <xf numFmtId="181" fontId="67" fillId="0" borderId="3" xfId="0" applyNumberFormat="1" applyFont="1" applyFill="1" applyBorder="1" applyAlignment="1">
      <alignment vertical="center"/>
    </xf>
    <xf numFmtId="181" fontId="59" fillId="0" borderId="12" xfId="0" applyNumberFormat="1" applyFont="1" applyFill="1" applyBorder="1" applyAlignment="1">
      <alignment vertical="center"/>
    </xf>
    <xf numFmtId="41" fontId="19" fillId="0" borderId="38" xfId="17" applyNumberFormat="1" applyFont="1" applyBorder="1" applyAlignment="1">
      <alignment horizontal="right" vertical="center" shrinkToFit="1"/>
    </xf>
    <xf numFmtId="41" fontId="19" fillId="0" borderId="3" xfId="17" applyNumberFormat="1" applyFont="1" applyBorder="1" applyAlignment="1">
      <alignment horizontal="right" vertical="center" shrinkToFit="1"/>
    </xf>
    <xf numFmtId="41" fontId="19" fillId="0" borderId="8" xfId="17" applyNumberFormat="1" applyFont="1" applyBorder="1" applyAlignment="1">
      <alignment horizontal="center" vertical="center" shrinkToFit="1"/>
    </xf>
    <xf numFmtId="41" fontId="19" fillId="0" borderId="39" xfId="17" applyNumberFormat="1" applyFont="1" applyBorder="1" applyAlignment="1">
      <alignment horizontal="right" vertical="center" shrinkToFit="1"/>
    </xf>
    <xf numFmtId="41" fontId="19" fillId="0" borderId="11" xfId="17" applyNumberFormat="1" applyFont="1" applyBorder="1" applyAlignment="1">
      <alignment horizontal="right" vertical="center" shrinkToFit="1"/>
    </xf>
    <xf numFmtId="41" fontId="19" fillId="0" borderId="11" xfId="17" applyNumberFormat="1" applyFont="1" applyBorder="1" applyAlignment="1">
      <alignment horizontal="center" vertical="center" shrinkToFit="1"/>
    </xf>
    <xf numFmtId="41" fontId="19" fillId="0" borderId="11" xfId="17" quotePrefix="1" applyNumberFormat="1" applyFont="1" applyBorder="1" applyAlignment="1">
      <alignment horizontal="center" vertical="center" shrinkToFit="1"/>
    </xf>
    <xf numFmtId="41" fontId="19" fillId="0" borderId="27" xfId="17" applyNumberFormat="1" applyFont="1" applyBorder="1" applyAlignment="1">
      <alignment horizontal="center" vertical="center" shrinkToFit="1"/>
    </xf>
    <xf numFmtId="0" fontId="19" fillId="0" borderId="31" xfId="17" applyFont="1" applyBorder="1" applyAlignment="1">
      <alignment horizontal="center" vertical="center"/>
    </xf>
    <xf numFmtId="0" fontId="19" fillId="0" borderId="33" xfId="17" applyNumberFormat="1" applyFont="1" applyBorder="1" applyAlignment="1">
      <alignment horizontal="center" vertical="center"/>
    </xf>
    <xf numFmtId="0" fontId="19" fillId="0" borderId="36" xfId="17" applyNumberFormat="1" applyFont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wrapText="1"/>
    </xf>
    <xf numFmtId="176" fontId="19" fillId="0" borderId="6" xfId="17" applyNumberFormat="1" applyFont="1" applyBorder="1" applyAlignment="1">
      <alignment horizontal="center" vertical="center"/>
    </xf>
    <xf numFmtId="176" fontId="19" fillId="0" borderId="7" xfId="17" applyNumberFormat="1" applyFont="1" applyBorder="1" applyAlignment="1">
      <alignment horizontal="center" vertical="center"/>
    </xf>
    <xf numFmtId="176" fontId="18" fillId="0" borderId="6" xfId="17" applyNumberFormat="1" applyFont="1" applyBorder="1" applyAlignment="1">
      <alignment horizontal="center" vertical="center"/>
    </xf>
    <xf numFmtId="176" fontId="18" fillId="0" borderId="3" xfId="17" applyNumberFormat="1" applyFont="1" applyBorder="1" applyAlignment="1">
      <alignment horizontal="center" vertical="center"/>
    </xf>
    <xf numFmtId="176" fontId="19" fillId="0" borderId="3" xfId="17" applyNumberFormat="1" applyFont="1" applyBorder="1" applyAlignment="1">
      <alignment horizontal="center" vertical="center"/>
    </xf>
    <xf numFmtId="41" fontId="53" fillId="0" borderId="0" xfId="0" applyNumberFormat="1" applyFont="1" applyFill="1" applyBorder="1" applyAlignment="1">
      <alignment vertical="center"/>
    </xf>
    <xf numFmtId="0" fontId="80" fillId="0" borderId="0" xfId="19" applyFont="1"/>
    <xf numFmtId="0" fontId="19" fillId="0" borderId="41" xfId="19" applyFont="1" applyBorder="1" applyAlignment="1">
      <alignment horizontal="center" vertical="center" wrapText="1"/>
    </xf>
    <xf numFmtId="0" fontId="19" fillId="0" borderId="42" xfId="19" applyFont="1" applyBorder="1" applyAlignment="1">
      <alignment horizontal="center" vertical="center" wrapText="1"/>
    </xf>
    <xf numFmtId="0" fontId="19" fillId="0" borderId="40" xfId="19" applyFont="1" applyBorder="1" applyAlignment="1">
      <alignment horizontal="center" vertical="center" wrapText="1"/>
    </xf>
    <xf numFmtId="0" fontId="19" fillId="0" borderId="31" xfId="19" applyFont="1" applyBorder="1" applyAlignment="1">
      <alignment horizontal="center" vertical="center"/>
    </xf>
    <xf numFmtId="41" fontId="19" fillId="0" borderId="6" xfId="14" applyFont="1" applyBorder="1" applyAlignment="1">
      <alignment vertical="center"/>
    </xf>
    <xf numFmtId="41" fontId="19" fillId="0" borderId="7" xfId="14" applyFont="1" applyBorder="1" applyAlignment="1">
      <alignment vertical="center"/>
    </xf>
    <xf numFmtId="41" fontId="19" fillId="0" borderId="3" xfId="14" applyFont="1" applyBorder="1" applyAlignment="1">
      <alignment vertical="center"/>
    </xf>
    <xf numFmtId="41" fontId="19" fillId="0" borderId="8" xfId="14" applyFont="1" applyBorder="1" applyAlignment="1">
      <alignment vertical="center"/>
    </xf>
    <xf numFmtId="41" fontId="22" fillId="0" borderId="8" xfId="14" applyFont="1" applyBorder="1" applyAlignment="1">
      <alignment vertical="center"/>
    </xf>
    <xf numFmtId="41" fontId="22" fillId="0" borderId="12" xfId="14" applyFont="1" applyBorder="1" applyAlignment="1">
      <alignment vertical="center"/>
    </xf>
    <xf numFmtId="41" fontId="22" fillId="0" borderId="17" xfId="14" applyFont="1" applyBorder="1" applyAlignment="1">
      <alignment vertical="center"/>
    </xf>
    <xf numFmtId="41" fontId="19" fillId="0" borderId="5" xfId="14" applyFont="1" applyBorder="1" applyAlignment="1">
      <alignment vertical="center"/>
    </xf>
    <xf numFmtId="41" fontId="19" fillId="0" borderId="9" xfId="14" applyFont="1" applyBorder="1" applyAlignment="1">
      <alignment vertical="center"/>
    </xf>
    <xf numFmtId="41" fontId="22" fillId="0" borderId="46" xfId="14" applyFont="1" applyBorder="1" applyAlignment="1">
      <alignment vertical="center"/>
    </xf>
    <xf numFmtId="0" fontId="19" fillId="0" borderId="33" xfId="19" applyFont="1" applyBorder="1" applyAlignment="1">
      <alignment horizontal="center" vertical="center"/>
    </xf>
    <xf numFmtId="0" fontId="19" fillId="0" borderId="36" xfId="19" applyFont="1" applyBorder="1" applyAlignment="1">
      <alignment horizontal="center" vertical="center"/>
    </xf>
    <xf numFmtId="0" fontId="22" fillId="0" borderId="47" xfId="19" applyFont="1" applyBorder="1" applyAlignment="1">
      <alignment horizontal="center" vertical="center"/>
    </xf>
    <xf numFmtId="41" fontId="19" fillId="0" borderId="6" xfId="17" applyNumberFormat="1" applyFont="1" applyBorder="1" applyAlignment="1">
      <alignment vertical="center"/>
    </xf>
    <xf numFmtId="41" fontId="19" fillId="0" borderId="7" xfId="17" applyNumberFormat="1" applyFont="1" applyBorder="1" applyAlignment="1">
      <alignment vertical="center"/>
    </xf>
    <xf numFmtId="41" fontId="19" fillId="0" borderId="3" xfId="17" applyNumberFormat="1" applyFont="1" applyBorder="1" applyAlignment="1">
      <alignment vertical="center"/>
    </xf>
    <xf numFmtId="41" fontId="19" fillId="0" borderId="8" xfId="17" applyNumberFormat="1" applyFont="1" applyBorder="1" applyAlignment="1">
      <alignment vertical="center"/>
    </xf>
    <xf numFmtId="41" fontId="63" fillId="0" borderId="12" xfId="17" applyNumberFormat="1" applyFont="1" applyBorder="1" applyAlignment="1">
      <alignment vertical="center"/>
    </xf>
    <xf numFmtId="41" fontId="63" fillId="0" borderId="17" xfId="17" applyNumberFormat="1" applyFont="1" applyBorder="1" applyAlignment="1">
      <alignment vertical="center"/>
    </xf>
    <xf numFmtId="41" fontId="19" fillId="0" borderId="5" xfId="17" applyNumberFormat="1" applyFont="1" applyBorder="1" applyAlignment="1">
      <alignment vertical="center"/>
    </xf>
    <xf numFmtId="41" fontId="19" fillId="0" borderId="9" xfId="17" applyNumberFormat="1" applyFont="1" applyBorder="1" applyAlignment="1">
      <alignment vertical="center"/>
    </xf>
    <xf numFmtId="41" fontId="63" fillId="0" borderId="46" xfId="17" applyNumberFormat="1" applyFont="1" applyBorder="1" applyAlignment="1">
      <alignment vertical="center"/>
    </xf>
    <xf numFmtId="0" fontId="19" fillId="0" borderId="33" xfId="17" applyFont="1" applyBorder="1" applyAlignment="1">
      <alignment horizontal="center" vertical="center"/>
    </xf>
    <xf numFmtId="0" fontId="19" fillId="0" borderId="36" xfId="17" applyFont="1" applyBorder="1" applyAlignment="1">
      <alignment horizontal="center" vertical="center"/>
    </xf>
    <xf numFmtId="0" fontId="63" fillId="0" borderId="47" xfId="17" applyFont="1" applyBorder="1" applyAlignment="1">
      <alignment horizontal="center" vertical="center"/>
    </xf>
    <xf numFmtId="41" fontId="19" fillId="0" borderId="8" xfId="17" applyNumberFormat="1" applyFont="1" applyBorder="1" applyAlignment="1">
      <alignment vertical="center" shrinkToFit="1"/>
    </xf>
    <xf numFmtId="41" fontId="68" fillId="0" borderId="3" xfId="17" applyNumberFormat="1" applyFont="1" applyFill="1" applyBorder="1" applyAlignment="1">
      <alignment vertical="center" shrinkToFit="1"/>
    </xf>
    <xf numFmtId="41" fontId="68" fillId="0" borderId="8" xfId="17" applyNumberFormat="1" applyFont="1" applyFill="1" applyBorder="1" applyAlignment="1">
      <alignment vertical="center" shrinkToFit="1"/>
    </xf>
    <xf numFmtId="41" fontId="19" fillId="0" borderId="12" xfId="17" applyNumberFormat="1" applyFont="1" applyBorder="1" applyAlignment="1">
      <alignment vertical="center" shrinkToFit="1"/>
    </xf>
    <xf numFmtId="41" fontId="60" fillId="0" borderId="12" xfId="17" applyNumberFormat="1" applyFont="1" applyFill="1" applyBorder="1" applyAlignment="1">
      <alignment vertical="center" shrinkToFit="1"/>
    </xf>
    <xf numFmtId="41" fontId="68" fillId="0" borderId="12" xfId="17" applyNumberFormat="1" applyFont="1" applyFill="1" applyBorder="1" applyAlignment="1">
      <alignment vertical="center" shrinkToFit="1"/>
    </xf>
    <xf numFmtId="41" fontId="60" fillId="0" borderId="17" xfId="17" applyNumberFormat="1" applyFont="1" applyFill="1" applyBorder="1" applyAlignment="1">
      <alignment vertical="center" shrinkToFit="1"/>
    </xf>
    <xf numFmtId="41" fontId="19" fillId="0" borderId="11" xfId="17" applyNumberFormat="1" applyFont="1" applyBorder="1" applyAlignment="1">
      <alignment vertical="center" shrinkToFit="1"/>
    </xf>
    <xf numFmtId="41" fontId="19" fillId="0" borderId="27" xfId="17" applyNumberFormat="1" applyFont="1" applyBorder="1" applyAlignment="1">
      <alignment vertical="center" shrinkToFit="1"/>
    </xf>
    <xf numFmtId="0" fontId="19" fillId="0" borderId="12" xfId="17" applyFont="1" applyBorder="1" applyAlignment="1">
      <alignment horizontal="center" vertical="center" shrinkToFit="1"/>
    </xf>
    <xf numFmtId="0" fontId="19" fillId="0" borderId="17" xfId="17" applyFont="1" applyBorder="1" applyAlignment="1">
      <alignment horizontal="center" vertical="center" shrinkToFit="1"/>
    </xf>
    <xf numFmtId="0" fontId="19" fillId="0" borderId="46" xfId="17" applyFont="1" applyBorder="1" applyAlignment="1">
      <alignment horizontal="center" vertical="center" shrinkToFit="1"/>
    </xf>
    <xf numFmtId="41" fontId="19" fillId="0" borderId="28" xfId="17" applyNumberFormat="1" applyFont="1" applyBorder="1" applyAlignment="1">
      <alignment vertical="center" shrinkToFit="1"/>
    </xf>
    <xf numFmtId="41" fontId="19" fillId="0" borderId="9" xfId="17" applyNumberFormat="1" applyFont="1" applyBorder="1" applyAlignment="1">
      <alignment vertical="center" shrinkToFit="1"/>
    </xf>
    <xf numFmtId="182" fontId="67" fillId="0" borderId="9" xfId="0" applyNumberFormat="1" applyFont="1" applyFill="1" applyBorder="1" applyAlignment="1">
      <alignment vertical="center"/>
    </xf>
    <xf numFmtId="182" fontId="59" fillId="0" borderId="46" xfId="0" applyNumberFormat="1" applyFont="1" applyFill="1" applyBorder="1" applyAlignment="1">
      <alignment vertical="center"/>
    </xf>
    <xf numFmtId="0" fontId="19" fillId="0" borderId="37" xfId="17" applyFont="1" applyBorder="1" applyAlignment="1">
      <alignment horizontal="center" vertical="center" shrinkToFit="1"/>
    </xf>
    <xf numFmtId="0" fontId="19" fillId="0" borderId="36" xfId="17" applyFont="1" applyBorder="1" applyAlignment="1">
      <alignment horizontal="center" vertical="center" shrinkToFit="1"/>
    </xf>
    <xf numFmtId="0" fontId="22" fillId="0" borderId="47" xfId="17" applyFont="1" applyFill="1" applyBorder="1" applyAlignment="1">
      <alignment horizontal="center" vertical="center" shrinkToFit="1"/>
    </xf>
    <xf numFmtId="41" fontId="19" fillId="0" borderId="8" xfId="17" applyNumberFormat="1" applyFont="1" applyBorder="1" applyAlignment="1">
      <alignment horizontal="right" vertical="center" shrinkToFit="1"/>
    </xf>
    <xf numFmtId="41" fontId="22" fillId="0" borderId="3" xfId="17" applyNumberFormat="1" applyFont="1" applyBorder="1" applyAlignment="1">
      <alignment horizontal="right" vertical="center" shrinkToFit="1"/>
    </xf>
    <xf numFmtId="41" fontId="22" fillId="0" borderId="8" xfId="17" applyNumberFormat="1" applyFont="1" applyBorder="1" applyAlignment="1">
      <alignment horizontal="right" vertical="center" shrinkToFit="1"/>
    </xf>
    <xf numFmtId="41" fontId="22" fillId="0" borderId="12" xfId="17" applyNumberFormat="1" applyFont="1" applyBorder="1" applyAlignment="1">
      <alignment horizontal="right" vertical="center" shrinkToFit="1"/>
    </xf>
    <xf numFmtId="41" fontId="22" fillId="0" borderId="17" xfId="17" applyNumberFormat="1" applyFont="1" applyBorder="1" applyAlignment="1">
      <alignment horizontal="right" vertical="center" shrinkToFit="1"/>
    </xf>
    <xf numFmtId="41" fontId="22" fillId="0" borderId="46" xfId="17" applyNumberFormat="1" applyFont="1" applyBorder="1" applyAlignment="1">
      <alignment vertical="center" shrinkToFit="1"/>
    </xf>
    <xf numFmtId="0" fontId="22" fillId="0" borderId="47" xfId="17" applyFont="1" applyBorder="1" applyAlignment="1">
      <alignment horizontal="center" vertical="center" shrinkToFit="1"/>
    </xf>
    <xf numFmtId="180" fontId="19" fillId="0" borderId="33" xfId="17" applyNumberFormat="1" applyFont="1" applyBorder="1" applyAlignment="1">
      <alignment horizontal="center" vertical="center"/>
    </xf>
    <xf numFmtId="180" fontId="19" fillId="0" borderId="36" xfId="17" applyNumberFormat="1" applyFont="1" applyBorder="1" applyAlignment="1">
      <alignment horizontal="center" vertical="center"/>
    </xf>
    <xf numFmtId="180" fontId="63" fillId="0" borderId="47" xfId="17" applyNumberFormat="1" applyFont="1" applyBorder="1" applyAlignment="1">
      <alignment horizontal="center" vertical="center"/>
    </xf>
    <xf numFmtId="180" fontId="19" fillId="0" borderId="18" xfId="17" applyNumberFormat="1" applyFont="1" applyBorder="1" applyAlignment="1">
      <alignment horizontal="right" vertical="center"/>
    </xf>
    <xf numFmtId="41" fontId="19" fillId="0" borderId="6" xfId="17" applyNumberFormat="1" applyFont="1" applyBorder="1" applyAlignment="1">
      <alignment horizontal="right" vertical="center"/>
    </xf>
    <xf numFmtId="41" fontId="19" fillId="0" borderId="6" xfId="17" quotePrefix="1" applyNumberFormat="1" applyFont="1" applyBorder="1" applyAlignment="1">
      <alignment horizontal="right" vertical="center"/>
    </xf>
    <xf numFmtId="41" fontId="14" fillId="0" borderId="6" xfId="17" applyNumberFormat="1" applyFont="1" applyBorder="1" applyAlignment="1">
      <alignment horizontal="center" vertical="center" shrinkToFit="1"/>
    </xf>
    <xf numFmtId="41" fontId="14" fillId="0" borderId="6" xfId="17" applyNumberFormat="1" applyFont="1" applyBorder="1" applyAlignment="1">
      <alignment horizontal="right" vertical="center" shrinkToFit="1"/>
    </xf>
    <xf numFmtId="41" fontId="14" fillId="0" borderId="7" xfId="17" quotePrefix="1" applyNumberFormat="1" applyFont="1" applyBorder="1" applyAlignment="1">
      <alignment horizontal="right" vertical="center" shrinkToFit="1"/>
    </xf>
    <xf numFmtId="180" fontId="19" fillId="0" borderId="38" xfId="17" applyNumberFormat="1" applyFont="1" applyBorder="1" applyAlignment="1">
      <alignment horizontal="right" vertical="center"/>
    </xf>
    <xf numFmtId="41" fontId="19" fillId="0" borderId="3" xfId="17" applyNumberFormat="1" applyFont="1" applyBorder="1" applyAlignment="1">
      <alignment horizontal="right" vertical="center"/>
    </xf>
    <xf numFmtId="41" fontId="19" fillId="0" borderId="3" xfId="17" quotePrefix="1" applyNumberFormat="1" applyFont="1" applyBorder="1" applyAlignment="1">
      <alignment horizontal="right" vertical="center"/>
    </xf>
    <xf numFmtId="41" fontId="14" fillId="0" borderId="3" xfId="17" applyNumberFormat="1" applyFont="1" applyBorder="1" applyAlignment="1">
      <alignment horizontal="center" vertical="center" shrinkToFit="1"/>
    </xf>
    <xf numFmtId="41" fontId="14" fillId="0" borderId="3" xfId="17" applyNumberFormat="1" applyFont="1" applyBorder="1" applyAlignment="1">
      <alignment horizontal="right" vertical="center" shrinkToFit="1"/>
    </xf>
    <xf numFmtId="41" fontId="14" fillId="0" borderId="8" xfId="17" quotePrefix="1" applyNumberFormat="1" applyFont="1" applyBorder="1" applyAlignment="1">
      <alignment horizontal="right" vertical="center" shrinkToFit="1"/>
    </xf>
    <xf numFmtId="41" fontId="69" fillId="0" borderId="38" xfId="0" applyNumberFormat="1" applyFont="1" applyFill="1" applyBorder="1" applyAlignment="1">
      <alignment horizontal="right" vertical="center"/>
    </xf>
    <xf numFmtId="41" fontId="69" fillId="0" borderId="3" xfId="0" applyNumberFormat="1" applyFont="1" applyFill="1" applyBorder="1" applyAlignment="1">
      <alignment horizontal="center" vertical="center"/>
    </xf>
    <xf numFmtId="41" fontId="69" fillId="0" borderId="3" xfId="14" applyNumberFormat="1" applyFont="1" applyFill="1" applyBorder="1" applyAlignment="1">
      <alignment horizontal="right" vertical="center"/>
    </xf>
    <xf numFmtId="41" fontId="69" fillId="0" borderId="3" xfId="0" applyNumberFormat="1" applyFont="1" applyFill="1" applyBorder="1" applyAlignment="1">
      <alignment vertical="center"/>
    </xf>
    <xf numFmtId="41" fontId="70" fillId="0" borderId="3" xfId="17" applyNumberFormat="1" applyFont="1" applyBorder="1" applyAlignment="1">
      <alignment horizontal="center" vertical="center" shrinkToFit="1"/>
    </xf>
    <xf numFmtId="41" fontId="69" fillId="0" borderId="8" xfId="14" applyNumberFormat="1" applyFont="1" applyFill="1" applyBorder="1" applyAlignment="1">
      <alignment horizontal="right" vertical="center"/>
    </xf>
    <xf numFmtId="41" fontId="64" fillId="0" borderId="19" xfId="0" applyNumberFormat="1" applyFont="1" applyFill="1" applyBorder="1" applyAlignment="1">
      <alignment horizontal="right" vertical="center"/>
    </xf>
    <xf numFmtId="41" fontId="64" fillId="0" borderId="12" xfId="0" applyNumberFormat="1" applyFont="1" applyFill="1" applyBorder="1" applyAlignment="1">
      <alignment horizontal="center" vertical="center"/>
    </xf>
    <xf numFmtId="41" fontId="64" fillId="0" borderId="12" xfId="14" applyNumberFormat="1" applyFont="1" applyFill="1" applyBorder="1" applyAlignment="1">
      <alignment horizontal="right" vertical="center"/>
    </xf>
    <xf numFmtId="41" fontId="64" fillId="0" borderId="12" xfId="0" applyNumberFormat="1" applyFont="1" applyFill="1" applyBorder="1" applyAlignment="1">
      <alignment vertical="center"/>
    </xf>
    <xf numFmtId="41" fontId="65" fillId="0" borderId="12" xfId="17" applyNumberFormat="1" applyFont="1" applyBorder="1" applyAlignment="1">
      <alignment horizontal="center" vertical="center" shrinkToFit="1"/>
    </xf>
    <xf numFmtId="41" fontId="64" fillId="0" borderId="17" xfId="14" applyNumberFormat="1" applyFont="1" applyFill="1" applyBorder="1" applyAlignment="1">
      <alignment horizontal="right" vertical="center"/>
    </xf>
    <xf numFmtId="41" fontId="14" fillId="0" borderId="6" xfId="17" applyNumberFormat="1" applyFont="1" applyBorder="1" applyAlignment="1">
      <alignment vertical="center"/>
    </xf>
    <xf numFmtId="0" fontId="19" fillId="0" borderId="6" xfId="17" applyFont="1" applyBorder="1" applyAlignment="1">
      <alignment vertical="center"/>
    </xf>
    <xf numFmtId="0" fontId="19" fillId="0" borderId="7" xfId="17" applyFont="1" applyBorder="1" applyAlignment="1">
      <alignment vertical="center"/>
    </xf>
    <xf numFmtId="41" fontId="34" fillId="0" borderId="3" xfId="17" applyNumberFormat="1" applyFont="1" applyBorder="1" applyAlignment="1">
      <alignment vertical="center"/>
    </xf>
    <xf numFmtId="0" fontId="31" fillId="0" borderId="3" xfId="17" applyFont="1" applyBorder="1" applyAlignment="1">
      <alignment vertical="center"/>
    </xf>
    <xf numFmtId="0" fontId="31" fillId="0" borderId="8" xfId="17" applyFont="1" applyBorder="1" applyAlignment="1">
      <alignment vertical="center"/>
    </xf>
    <xf numFmtId="41" fontId="34" fillId="0" borderId="3" xfId="17" applyNumberFormat="1" applyFont="1" applyFill="1" applyBorder="1" applyAlignment="1">
      <alignment vertical="center"/>
    </xf>
    <xf numFmtId="0" fontId="31" fillId="0" borderId="3" xfId="17" applyFont="1" applyFill="1" applyBorder="1" applyAlignment="1">
      <alignment vertical="center"/>
    </xf>
    <xf numFmtId="0" fontId="29" fillId="0" borderId="8" xfId="17" applyFont="1" applyFill="1" applyBorder="1" applyAlignment="1">
      <alignment vertical="center"/>
    </xf>
    <xf numFmtId="41" fontId="30" fillId="0" borderId="12" xfId="17" applyNumberFormat="1" applyFont="1" applyBorder="1" applyAlignment="1">
      <alignment vertical="center"/>
    </xf>
    <xf numFmtId="0" fontId="31" fillId="0" borderId="12" xfId="17" applyFont="1" applyBorder="1" applyAlignment="1">
      <alignment vertical="center"/>
    </xf>
    <xf numFmtId="0" fontId="31" fillId="0" borderId="17" xfId="17" applyFont="1" applyBorder="1" applyAlignment="1">
      <alignment vertical="center"/>
    </xf>
    <xf numFmtId="41" fontId="14" fillId="0" borderId="5" xfId="17" applyNumberFormat="1" applyFont="1" applyBorder="1" applyAlignment="1">
      <alignment vertical="center"/>
    </xf>
    <xf numFmtId="41" fontId="34" fillId="0" borderId="9" xfId="17" applyNumberFormat="1" applyFont="1" applyBorder="1" applyAlignment="1">
      <alignment vertical="center"/>
    </xf>
    <xf numFmtId="41" fontId="34" fillId="0" borderId="9" xfId="17" applyNumberFormat="1" applyFont="1" applyFill="1" applyBorder="1" applyAlignment="1">
      <alignment vertical="center"/>
    </xf>
    <xf numFmtId="41" fontId="30" fillId="0" borderId="46" xfId="17" applyNumberFormat="1" applyFont="1" applyBorder="1" applyAlignment="1">
      <alignment vertical="center"/>
    </xf>
    <xf numFmtId="0" fontId="14" fillId="0" borderId="33" xfId="17" applyFont="1" applyBorder="1" applyAlignment="1">
      <alignment horizontal="center" vertical="center"/>
    </xf>
    <xf numFmtId="0" fontId="31" fillId="0" borderId="36" xfId="17" applyFont="1" applyBorder="1" applyAlignment="1">
      <alignment horizontal="center" vertical="center"/>
    </xf>
    <xf numFmtId="0" fontId="31" fillId="0" borderId="36" xfId="17" applyFont="1" applyFill="1" applyBorder="1" applyAlignment="1">
      <alignment horizontal="center" vertical="center"/>
    </xf>
    <xf numFmtId="0" fontId="29" fillId="0" borderId="47" xfId="17" applyFont="1" applyBorder="1" applyAlignment="1">
      <alignment horizontal="center" vertical="center"/>
    </xf>
    <xf numFmtId="41" fontId="27" fillId="0" borderId="3" xfId="14" applyFont="1" applyFill="1" applyBorder="1" applyAlignment="1">
      <alignment horizontal="right" vertical="center"/>
    </xf>
    <xf numFmtId="41" fontId="53" fillId="0" borderId="3" xfId="14" applyFont="1" applyFill="1" applyBorder="1" applyAlignment="1">
      <alignment horizontal="right" vertical="center"/>
    </xf>
    <xf numFmtId="41" fontId="53" fillId="0" borderId="8" xfId="14" applyFont="1" applyFill="1" applyBorder="1" applyAlignment="1">
      <alignment horizontal="right" vertical="center"/>
    </xf>
    <xf numFmtId="41" fontId="27" fillId="0" borderId="9" xfId="14" applyFont="1" applyFill="1" applyBorder="1" applyAlignment="1">
      <alignment horizontal="right" vertical="center"/>
    </xf>
    <xf numFmtId="0" fontId="27" fillId="0" borderId="36" xfId="0" applyFont="1" applyFill="1" applyBorder="1" applyAlignment="1">
      <alignment horizontal="center" vertical="center" wrapText="1"/>
    </xf>
    <xf numFmtId="41" fontId="27" fillId="0" borderId="36" xfId="0" applyNumberFormat="1" applyFont="1" applyFill="1" applyBorder="1" applyAlignment="1">
      <alignment horizontal="center" vertical="center"/>
    </xf>
    <xf numFmtId="0" fontId="52" fillId="0" borderId="21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 wrapText="1"/>
    </xf>
    <xf numFmtId="41" fontId="27" fillId="0" borderId="28" xfId="14" applyFont="1" applyFill="1" applyBorder="1" applyAlignment="1">
      <alignment horizontal="center" vertical="center" wrapText="1"/>
    </xf>
    <xf numFmtId="41" fontId="27" fillId="0" borderId="11" xfId="14" applyFont="1" applyFill="1" applyBorder="1" applyAlignment="1">
      <alignment horizontal="center" vertical="center" wrapText="1"/>
    </xf>
    <xf numFmtId="41" fontId="27" fillId="0" borderId="11" xfId="14" applyFont="1" applyFill="1" applyBorder="1" applyAlignment="1">
      <alignment vertical="center" wrapText="1"/>
    </xf>
    <xf numFmtId="41" fontId="27" fillId="0" borderId="11" xfId="14" applyFont="1" applyFill="1" applyBorder="1" applyAlignment="1">
      <alignment horizontal="center" vertical="center"/>
    </xf>
    <xf numFmtId="41" fontId="27" fillId="0" borderId="27" xfId="14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27" fillId="0" borderId="50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 wrapText="1"/>
    </xf>
    <xf numFmtId="0" fontId="53" fillId="0" borderId="36" xfId="0" applyNumberFormat="1" applyFont="1" applyFill="1" applyBorder="1" applyAlignment="1">
      <alignment horizontal="center" vertical="center"/>
    </xf>
    <xf numFmtId="41" fontId="27" fillId="0" borderId="3" xfId="14" applyNumberFormat="1" applyFont="1" applyFill="1" applyBorder="1" applyAlignment="1">
      <alignment horizontal="right" vertical="center"/>
    </xf>
    <xf numFmtId="41" fontId="19" fillId="0" borderId="3" xfId="17" quotePrefix="1" applyNumberFormat="1" applyFont="1" applyBorder="1" applyAlignment="1">
      <alignment horizontal="center" vertical="center"/>
    </xf>
    <xf numFmtId="41" fontId="19" fillId="0" borderId="8" xfId="17" quotePrefix="1" applyNumberFormat="1" applyFont="1" applyBorder="1" applyAlignment="1">
      <alignment horizontal="center" vertical="center"/>
    </xf>
    <xf numFmtId="41" fontId="66" fillId="0" borderId="38" xfId="17" applyNumberFormat="1" applyFont="1" applyBorder="1" applyAlignment="1">
      <alignment horizontal="center" vertical="center"/>
    </xf>
    <xf numFmtId="41" fontId="66" fillId="0" borderId="3" xfId="17" applyNumberFormat="1" applyFont="1" applyBorder="1" applyAlignment="1">
      <alignment horizontal="center" vertical="center"/>
    </xf>
    <xf numFmtId="41" fontId="66" fillId="0" borderId="3" xfId="17" quotePrefix="1" applyNumberFormat="1" applyFont="1" applyBorder="1" applyAlignment="1">
      <alignment horizontal="center" vertical="center"/>
    </xf>
    <xf numFmtId="41" fontId="66" fillId="0" borderId="8" xfId="17" quotePrefix="1" applyNumberFormat="1" applyFont="1" applyBorder="1" applyAlignment="1">
      <alignment horizontal="center" vertical="center"/>
    </xf>
    <xf numFmtId="41" fontId="63" fillId="0" borderId="19" xfId="17" applyNumberFormat="1" applyFont="1" applyBorder="1" applyAlignment="1">
      <alignment horizontal="center" vertical="center"/>
    </xf>
    <xf numFmtId="41" fontId="63" fillId="0" borderId="12" xfId="17" applyNumberFormat="1" applyFont="1" applyBorder="1" applyAlignment="1">
      <alignment horizontal="center" vertical="center"/>
    </xf>
    <xf numFmtId="41" fontId="63" fillId="0" borderId="12" xfId="17" quotePrefix="1" applyNumberFormat="1" applyFont="1" applyBorder="1" applyAlignment="1">
      <alignment horizontal="center" vertical="center"/>
    </xf>
    <xf numFmtId="41" fontId="63" fillId="0" borderId="17" xfId="17" quotePrefix="1" applyNumberFormat="1" applyFont="1" applyBorder="1" applyAlignment="1">
      <alignment horizontal="center" vertical="center"/>
    </xf>
    <xf numFmtId="0" fontId="63" fillId="0" borderId="47" xfId="17" applyNumberFormat="1" applyFont="1" applyBorder="1" applyAlignment="1">
      <alignment horizontal="center" vertical="center"/>
    </xf>
    <xf numFmtId="0" fontId="19" fillId="0" borderId="37" xfId="17" applyNumberFormat="1" applyFont="1" applyBorder="1" applyAlignment="1">
      <alignment horizontal="center" vertical="center"/>
    </xf>
    <xf numFmtId="41" fontId="19" fillId="0" borderId="39" xfId="17" applyNumberFormat="1" applyFont="1" applyBorder="1" applyAlignment="1">
      <alignment horizontal="center" vertical="center"/>
    </xf>
    <xf numFmtId="41" fontId="19" fillId="0" borderId="11" xfId="17" applyNumberFormat="1" applyFont="1" applyBorder="1" applyAlignment="1">
      <alignment horizontal="center" vertical="center"/>
    </xf>
    <xf numFmtId="41" fontId="19" fillId="0" borderId="11" xfId="17" quotePrefix="1" applyNumberFormat="1" applyFont="1" applyBorder="1" applyAlignment="1">
      <alignment horizontal="center" vertical="center"/>
    </xf>
    <xf numFmtId="41" fontId="19" fillId="0" borderId="27" xfId="17" quotePrefix="1" applyNumberFormat="1" applyFont="1" applyBorder="1" applyAlignment="1">
      <alignment horizontal="center" vertical="center"/>
    </xf>
    <xf numFmtId="0" fontId="19" fillId="0" borderId="12" xfId="17" applyNumberFormat="1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63" fillId="0" borderId="47" xfId="0" applyFont="1" applyBorder="1" applyAlignment="1">
      <alignment horizontal="center" vertical="center"/>
    </xf>
    <xf numFmtId="41" fontId="19" fillId="0" borderId="18" xfId="17" quotePrefix="1" applyNumberFormat="1" applyFont="1" applyBorder="1" applyAlignment="1">
      <alignment horizontal="center" vertical="center"/>
    </xf>
    <xf numFmtId="41" fontId="19" fillId="0" borderId="6" xfId="0" applyNumberFormat="1" applyFont="1" applyBorder="1" applyAlignment="1">
      <alignment vertical="center"/>
    </xf>
    <xf numFmtId="41" fontId="19" fillId="0" borderId="6" xfId="0" applyNumberFormat="1" applyFont="1" applyBorder="1" applyAlignment="1">
      <alignment horizontal="center" vertical="center" shrinkToFit="1"/>
    </xf>
    <xf numFmtId="41" fontId="19" fillId="0" borderId="6" xfId="17" quotePrefix="1" applyNumberFormat="1" applyFont="1" applyBorder="1" applyAlignment="1">
      <alignment horizontal="center" vertical="center"/>
    </xf>
    <xf numFmtId="41" fontId="19" fillId="0" borderId="38" xfId="17" quotePrefix="1" applyNumberFormat="1" applyFont="1" applyBorder="1" applyAlignment="1">
      <alignment horizontal="center" vertical="center"/>
    </xf>
    <xf numFmtId="41" fontId="19" fillId="0" borderId="3" xfId="0" applyNumberFormat="1" applyFont="1" applyBorder="1" applyAlignment="1">
      <alignment vertical="center"/>
    </xf>
    <xf numFmtId="41" fontId="19" fillId="0" borderId="3" xfId="0" applyNumberFormat="1" applyFont="1" applyBorder="1" applyAlignment="1">
      <alignment horizontal="center" vertical="center" shrinkToFit="1"/>
    </xf>
    <xf numFmtId="41" fontId="66" fillId="0" borderId="38" xfId="17" quotePrefix="1" applyNumberFormat="1" applyFont="1" applyBorder="1" applyAlignment="1">
      <alignment horizontal="center" vertical="center"/>
    </xf>
    <xf numFmtId="41" fontId="66" fillId="0" borderId="3" xfId="0" applyNumberFormat="1" applyFont="1" applyBorder="1" applyAlignment="1">
      <alignment vertical="center"/>
    </xf>
    <xf numFmtId="41" fontId="66" fillId="0" borderId="3" xfId="0" applyNumberFormat="1" applyFont="1" applyBorder="1" applyAlignment="1">
      <alignment horizontal="center" vertical="center" shrinkToFit="1"/>
    </xf>
    <xf numFmtId="41" fontId="66" fillId="0" borderId="3" xfId="17" applyNumberFormat="1" applyFont="1" applyBorder="1" applyAlignment="1">
      <alignment horizontal="center" vertical="center" shrinkToFit="1"/>
    </xf>
    <xf numFmtId="41" fontId="63" fillId="0" borderId="19" xfId="17" quotePrefix="1" applyNumberFormat="1" applyFont="1" applyBorder="1" applyAlignment="1">
      <alignment horizontal="center" vertical="center"/>
    </xf>
    <xf numFmtId="41" fontId="63" fillId="0" borderId="12" xfId="0" applyNumberFormat="1" applyFont="1" applyBorder="1" applyAlignment="1">
      <alignment vertical="center"/>
    </xf>
    <xf numFmtId="41" fontId="63" fillId="0" borderId="12" xfId="0" applyNumberFormat="1" applyFont="1" applyBorder="1" applyAlignment="1">
      <alignment horizontal="center" vertical="center" shrinkToFit="1"/>
    </xf>
    <xf numFmtId="41" fontId="63" fillId="0" borderId="12" xfId="17" applyNumberFormat="1" applyFont="1" applyBorder="1" applyAlignment="1">
      <alignment horizontal="center" vertical="center" shrinkToFit="1"/>
    </xf>
    <xf numFmtId="41" fontId="31" fillId="0" borderId="3" xfId="17" applyNumberFormat="1" applyFont="1" applyBorder="1" applyAlignment="1">
      <alignment vertical="center"/>
    </xf>
    <xf numFmtId="41" fontId="31" fillId="0" borderId="8" xfId="17" applyNumberFormat="1" applyFont="1" applyBorder="1" applyAlignment="1">
      <alignment vertical="center"/>
    </xf>
    <xf numFmtId="41" fontId="66" fillId="0" borderId="3" xfId="17" applyNumberFormat="1" applyFont="1" applyBorder="1" applyAlignment="1">
      <alignment vertical="center"/>
    </xf>
    <xf numFmtId="41" fontId="66" fillId="0" borderId="8" xfId="17" applyNumberFormat="1" applyFont="1" applyBorder="1" applyAlignment="1">
      <alignment vertical="center"/>
    </xf>
    <xf numFmtId="41" fontId="19" fillId="0" borderId="11" xfId="17" applyNumberFormat="1" applyFont="1" applyBorder="1" applyAlignment="1">
      <alignment horizontal="right" vertical="center"/>
    </xf>
    <xf numFmtId="41" fontId="19" fillId="0" borderId="27" xfId="17" applyNumberFormat="1" applyFont="1" applyBorder="1" applyAlignment="1">
      <alignment horizontal="right" vertical="center"/>
    </xf>
    <xf numFmtId="0" fontId="19" fillId="0" borderId="40" xfId="17" applyFont="1" applyBorder="1" applyAlignment="1">
      <alignment horizontal="center" vertical="center"/>
    </xf>
    <xf numFmtId="0" fontId="19" fillId="0" borderId="41" xfId="17" applyFont="1" applyBorder="1" applyAlignment="1">
      <alignment horizontal="center" vertical="center"/>
    </xf>
    <xf numFmtId="0" fontId="19" fillId="0" borderId="42" xfId="17" applyFont="1" applyBorder="1" applyAlignment="1">
      <alignment horizontal="center" vertical="center"/>
    </xf>
    <xf numFmtId="41" fontId="19" fillId="0" borderId="28" xfId="17" applyNumberFormat="1" applyFont="1" applyBorder="1" applyAlignment="1">
      <alignment horizontal="right" vertical="center"/>
    </xf>
    <xf numFmtId="41" fontId="31" fillId="0" borderId="9" xfId="17" applyNumberFormat="1" applyFont="1" applyBorder="1" applyAlignment="1">
      <alignment vertical="center"/>
    </xf>
    <xf numFmtId="41" fontId="66" fillId="0" borderId="9" xfId="17" applyNumberFormat="1" applyFont="1" applyBorder="1" applyAlignment="1">
      <alignment vertical="center"/>
    </xf>
    <xf numFmtId="0" fontId="19" fillId="0" borderId="37" xfId="17" applyFont="1" applyBorder="1" applyAlignment="1">
      <alignment horizontal="center" vertical="center"/>
    </xf>
    <xf numFmtId="0" fontId="66" fillId="0" borderId="36" xfId="17" applyFont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41" fontId="18" fillId="0" borderId="38" xfId="0" applyNumberFormat="1" applyFont="1" applyFill="1" applyBorder="1" applyAlignment="1">
      <alignment horizontal="center" vertical="center" wrapText="1"/>
    </xf>
    <xf numFmtId="41" fontId="18" fillId="0" borderId="3" xfId="0" applyNumberFormat="1" applyFont="1" applyFill="1" applyBorder="1" applyAlignment="1">
      <alignment horizontal="center" vertical="center" wrapText="1"/>
    </xf>
    <xf numFmtId="41" fontId="18" fillId="0" borderId="8" xfId="0" applyNumberFormat="1" applyFont="1" applyFill="1" applyBorder="1" applyAlignment="1">
      <alignment horizontal="center" vertical="center" wrapText="1"/>
    </xf>
    <xf numFmtId="41" fontId="21" fillId="0" borderId="19" xfId="0" applyNumberFormat="1" applyFont="1" applyFill="1" applyBorder="1" applyAlignment="1">
      <alignment horizontal="center" vertical="center" wrapText="1"/>
    </xf>
    <xf numFmtId="41" fontId="21" fillId="0" borderId="12" xfId="0" applyNumberFormat="1" applyFont="1" applyFill="1" applyBorder="1" applyAlignment="1">
      <alignment horizontal="center" vertical="center" wrapText="1"/>
    </xf>
    <xf numFmtId="41" fontId="21" fillId="0" borderId="17" xfId="0" applyNumberFormat="1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/>
    </xf>
    <xf numFmtId="41" fontId="18" fillId="0" borderId="39" xfId="0" applyNumberFormat="1" applyFont="1" applyFill="1" applyBorder="1" applyAlignment="1">
      <alignment horizontal="right" vertical="center"/>
    </xf>
    <xf numFmtId="41" fontId="18" fillId="0" borderId="11" xfId="0" applyNumberFormat="1" applyFont="1" applyFill="1" applyBorder="1" applyAlignment="1">
      <alignment horizontal="right" vertical="center"/>
    </xf>
    <xf numFmtId="41" fontId="18" fillId="0" borderId="27" xfId="0" applyNumberFormat="1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66" fillId="0" borderId="36" xfId="17" applyNumberFormat="1" applyFont="1" applyBorder="1" applyAlignment="1">
      <alignment horizontal="center" vertical="center"/>
    </xf>
    <xf numFmtId="0" fontId="22" fillId="0" borderId="47" xfId="17" applyNumberFormat="1" applyFont="1" applyBorder="1" applyAlignment="1">
      <alignment horizontal="center" vertical="center"/>
    </xf>
    <xf numFmtId="176" fontId="19" fillId="0" borderId="43" xfId="17" applyNumberFormat="1" applyFont="1" applyBorder="1" applyAlignment="1">
      <alignment horizontal="center" vertical="center"/>
    </xf>
    <xf numFmtId="176" fontId="19" fillId="0" borderId="30" xfId="17" applyNumberFormat="1" applyFont="1" applyBorder="1" applyAlignment="1">
      <alignment horizontal="center" vertical="center"/>
    </xf>
    <xf numFmtId="176" fontId="19" fillId="0" borderId="44" xfId="17" applyNumberFormat="1" applyFont="1" applyBorder="1" applyAlignment="1">
      <alignment horizontal="center" vertical="center"/>
    </xf>
    <xf numFmtId="3" fontId="27" fillId="0" borderId="6" xfId="0" applyNumberFormat="1" applyFont="1" applyFill="1" applyBorder="1" applyAlignment="1">
      <alignment horizontal="right" vertical="center"/>
    </xf>
    <xf numFmtId="41" fontId="19" fillId="0" borderId="7" xfId="17" applyNumberFormat="1" applyFont="1" applyBorder="1" applyAlignment="1">
      <alignment horizontal="center" vertical="center"/>
    </xf>
    <xf numFmtId="3" fontId="27" fillId="0" borderId="3" xfId="0" applyNumberFormat="1" applyFont="1" applyFill="1" applyBorder="1" applyAlignment="1">
      <alignment horizontal="right" vertical="center"/>
    </xf>
    <xf numFmtId="41" fontId="19" fillId="0" borderId="8" xfId="17" applyNumberFormat="1" applyFont="1" applyBorder="1" applyAlignment="1">
      <alignment horizontal="center" vertical="center"/>
    </xf>
    <xf numFmtId="41" fontId="66" fillId="0" borderId="8" xfId="17" applyNumberFormat="1" applyFont="1" applyBorder="1" applyAlignment="1">
      <alignment horizontal="center" vertical="center"/>
    </xf>
    <xf numFmtId="182" fontId="53" fillId="0" borderId="19" xfId="0" applyNumberFormat="1" applyFont="1" applyFill="1" applyBorder="1" applyAlignment="1">
      <alignment vertical="center"/>
    </xf>
    <xf numFmtId="182" fontId="53" fillId="0" borderId="12" xfId="0" applyNumberFormat="1" applyFont="1" applyFill="1" applyBorder="1" applyAlignment="1">
      <alignment vertical="center"/>
    </xf>
    <xf numFmtId="181" fontId="53" fillId="0" borderId="12" xfId="0" applyNumberFormat="1" applyFont="1" applyFill="1" applyBorder="1" applyAlignment="1">
      <alignment vertical="center"/>
    </xf>
    <xf numFmtId="181" fontId="53" fillId="0" borderId="17" xfId="0" applyNumberFormat="1" applyFont="1" applyFill="1" applyBorder="1" applyAlignment="1">
      <alignment vertical="center"/>
    </xf>
    <xf numFmtId="41" fontId="64" fillId="0" borderId="19" xfId="0" applyNumberFormat="1" applyFont="1" applyFill="1" applyBorder="1" applyAlignment="1">
      <alignment vertical="center"/>
    </xf>
    <xf numFmtId="176" fontId="63" fillId="0" borderId="12" xfId="17" applyNumberFormat="1" applyFont="1" applyBorder="1" applyAlignment="1">
      <alignment horizontal="center" vertical="center"/>
    </xf>
    <xf numFmtId="176" fontId="63" fillId="0" borderId="17" xfId="17" applyNumberFormat="1" applyFont="1" applyBorder="1" applyAlignment="1">
      <alignment horizontal="center" vertical="center"/>
    </xf>
    <xf numFmtId="41" fontId="27" fillId="0" borderId="38" xfId="0" applyNumberFormat="1" applyFont="1" applyFill="1" applyBorder="1" applyAlignment="1">
      <alignment vertical="center"/>
    </xf>
    <xf numFmtId="41" fontId="27" fillId="0" borderId="3" xfId="0" applyNumberFormat="1" applyFont="1" applyFill="1" applyBorder="1" applyAlignment="1">
      <alignment vertical="center"/>
    </xf>
    <xf numFmtId="41" fontId="53" fillId="0" borderId="19" xfId="0" applyNumberFormat="1" applyFont="1" applyFill="1" applyBorder="1" applyAlignment="1">
      <alignment vertical="center"/>
    </xf>
    <xf numFmtId="41" fontId="53" fillId="0" borderId="12" xfId="0" applyNumberFormat="1" applyFont="1" applyFill="1" applyBorder="1" applyAlignment="1">
      <alignment vertical="center"/>
    </xf>
    <xf numFmtId="41" fontId="22" fillId="0" borderId="12" xfId="17" applyNumberFormat="1" applyFont="1" applyBorder="1" applyAlignment="1">
      <alignment horizontal="center" vertical="center"/>
    </xf>
    <xf numFmtId="41" fontId="22" fillId="0" borderId="12" xfId="17" applyNumberFormat="1" applyFont="1" applyBorder="1" applyAlignment="1">
      <alignment horizontal="center" vertical="center" shrinkToFit="1"/>
    </xf>
    <xf numFmtId="41" fontId="22" fillId="0" borderId="17" xfId="17" applyNumberFormat="1" applyFont="1" applyBorder="1" applyAlignment="1">
      <alignment horizontal="center" vertical="center"/>
    </xf>
    <xf numFmtId="41" fontId="27" fillId="0" borderId="6" xfId="14" applyFont="1" applyFill="1" applyBorder="1" applyAlignment="1">
      <alignment horizontal="right" vertical="center"/>
    </xf>
    <xf numFmtId="176" fontId="22" fillId="0" borderId="3" xfId="17" applyNumberFormat="1" applyFont="1" applyBorder="1" applyAlignment="1">
      <alignment horizontal="center" vertical="center"/>
    </xf>
    <xf numFmtId="176" fontId="22" fillId="0" borderId="8" xfId="17" applyNumberFormat="1" applyFont="1" applyBorder="1" applyAlignment="1">
      <alignment horizontal="center" vertical="center"/>
    </xf>
    <xf numFmtId="176" fontId="22" fillId="0" borderId="12" xfId="17" applyNumberFormat="1" applyFont="1" applyBorder="1" applyAlignment="1">
      <alignment horizontal="center" vertical="center"/>
    </xf>
    <xf numFmtId="176" fontId="22" fillId="0" borderId="17" xfId="17" applyNumberFormat="1" applyFont="1" applyBorder="1" applyAlignment="1">
      <alignment horizontal="center" vertical="center"/>
    </xf>
    <xf numFmtId="41" fontId="19" fillId="0" borderId="5" xfId="17" applyNumberFormat="1" applyFont="1" applyBorder="1" applyAlignment="1">
      <alignment horizontal="center" vertical="center"/>
    </xf>
    <xf numFmtId="41" fontId="19" fillId="0" borderId="9" xfId="17" applyNumberFormat="1" applyFont="1" applyBorder="1" applyAlignment="1">
      <alignment horizontal="center" vertical="center"/>
    </xf>
    <xf numFmtId="41" fontId="53" fillId="0" borderId="46" xfId="0" applyNumberFormat="1" applyFont="1" applyFill="1" applyBorder="1" applyAlignment="1">
      <alignment vertical="center"/>
    </xf>
    <xf numFmtId="0" fontId="60" fillId="0" borderId="47" xfId="17" applyFont="1" applyBorder="1" applyAlignment="1">
      <alignment horizontal="center" vertical="center"/>
    </xf>
    <xf numFmtId="41" fontId="19" fillId="0" borderId="18" xfId="17" applyNumberFormat="1" applyFont="1" applyBorder="1" applyAlignment="1">
      <alignment vertical="center"/>
    </xf>
    <xf numFmtId="41" fontId="27" fillId="0" borderId="6" xfId="0" applyNumberFormat="1" applyFont="1" applyFill="1" applyBorder="1" applyAlignment="1">
      <alignment horizontal="right" vertical="center"/>
    </xf>
    <xf numFmtId="41" fontId="19" fillId="0" borderId="38" xfId="17" applyNumberFormat="1" applyFont="1" applyBorder="1" applyAlignment="1">
      <alignment vertical="center"/>
    </xf>
    <xf numFmtId="41" fontId="27" fillId="0" borderId="3" xfId="0" applyNumberFormat="1" applyFont="1" applyFill="1" applyBorder="1" applyAlignment="1">
      <alignment horizontal="right" vertical="center"/>
    </xf>
    <xf numFmtId="41" fontId="67" fillId="0" borderId="38" xfId="0" applyNumberFormat="1" applyFont="1" applyFill="1" applyBorder="1" applyAlignment="1">
      <alignment vertical="center"/>
    </xf>
    <xf numFmtId="41" fontId="67" fillId="0" borderId="3" xfId="0" applyNumberFormat="1" applyFont="1" applyFill="1" applyBorder="1" applyAlignment="1">
      <alignment vertical="center"/>
    </xf>
    <xf numFmtId="41" fontId="67" fillId="0" borderId="3" xfId="0" applyNumberFormat="1" applyFont="1" applyFill="1" applyBorder="1" applyAlignment="1">
      <alignment horizontal="right" vertical="center"/>
    </xf>
    <xf numFmtId="0" fontId="67" fillId="0" borderId="8" xfId="0" applyFont="1" applyFill="1" applyBorder="1" applyAlignment="1">
      <alignment horizontal="right" vertical="center"/>
    </xf>
    <xf numFmtId="41" fontId="53" fillId="0" borderId="12" xfId="0" applyNumberFormat="1" applyFont="1" applyFill="1" applyBorder="1" applyAlignment="1">
      <alignment horizontal="right" vertical="center"/>
    </xf>
    <xf numFmtId="41" fontId="59" fillId="0" borderId="12" xfId="0" applyNumberFormat="1" applyFont="1" applyFill="1" applyBorder="1" applyAlignment="1">
      <alignment horizontal="right" vertical="center"/>
    </xf>
    <xf numFmtId="0" fontId="59" fillId="0" borderId="17" xfId="0" applyFont="1" applyFill="1" applyBorder="1" applyAlignment="1">
      <alignment horizontal="right" vertical="center"/>
    </xf>
    <xf numFmtId="180" fontId="60" fillId="0" borderId="47" xfId="17" applyNumberFormat="1" applyFont="1" applyBorder="1" applyAlignment="1">
      <alignment horizontal="center" vertical="center"/>
    </xf>
    <xf numFmtId="41" fontId="67" fillId="0" borderId="8" xfId="0" applyNumberFormat="1" applyFont="1" applyFill="1" applyBorder="1" applyAlignment="1">
      <alignment vertical="center"/>
    </xf>
    <xf numFmtId="41" fontId="53" fillId="0" borderId="17" xfId="0" applyNumberFormat="1" applyFont="1" applyFill="1" applyBorder="1" applyAlignment="1">
      <alignment vertical="center"/>
    </xf>
    <xf numFmtId="180" fontId="19" fillId="0" borderId="37" xfId="17" applyNumberFormat="1" applyFont="1" applyBorder="1" applyAlignment="1">
      <alignment horizontal="center" vertical="center"/>
    </xf>
    <xf numFmtId="41" fontId="19" fillId="0" borderId="11" xfId="14" applyFont="1" applyBorder="1" applyAlignment="1">
      <alignment horizontal="right" vertical="center"/>
    </xf>
    <xf numFmtId="176" fontId="19" fillId="0" borderId="12" xfId="17" applyNumberFormat="1" applyFont="1" applyBorder="1" applyAlignment="1">
      <alignment horizontal="center" vertical="center" wrapText="1"/>
    </xf>
    <xf numFmtId="176" fontId="19" fillId="0" borderId="17" xfId="17" applyNumberFormat="1" applyFont="1" applyBorder="1" applyAlignment="1">
      <alignment horizontal="center" vertical="center" wrapText="1"/>
    </xf>
    <xf numFmtId="176" fontId="19" fillId="0" borderId="45" xfId="17" applyNumberFormat="1" applyFont="1" applyBorder="1" applyAlignment="1">
      <alignment horizontal="center" vertical="center"/>
    </xf>
    <xf numFmtId="176" fontId="19" fillId="0" borderId="12" xfId="17" applyNumberFormat="1" applyFont="1" applyBorder="1" applyAlignment="1">
      <alignment horizontal="center" vertical="center"/>
    </xf>
    <xf numFmtId="0" fontId="61" fillId="0" borderId="47" xfId="0" applyFont="1" applyFill="1" applyBorder="1" applyAlignment="1">
      <alignment horizontal="center" vertical="center"/>
    </xf>
    <xf numFmtId="41" fontId="71" fillId="0" borderId="38" xfId="0" applyNumberFormat="1" applyFont="1" applyFill="1" applyBorder="1" applyAlignment="1">
      <alignment vertical="center"/>
    </xf>
    <xf numFmtId="41" fontId="71" fillId="0" borderId="3" xfId="0" applyNumberFormat="1" applyFont="1" applyFill="1" applyBorder="1" applyAlignment="1">
      <alignment vertical="center"/>
    </xf>
    <xf numFmtId="41" fontId="71" fillId="0" borderId="3" xfId="0" applyNumberFormat="1" applyFont="1" applyFill="1" applyBorder="1" applyAlignment="1">
      <alignment horizontal="right" vertical="center"/>
    </xf>
    <xf numFmtId="41" fontId="71" fillId="0" borderId="8" xfId="0" applyNumberFormat="1" applyFont="1" applyFill="1" applyBorder="1" applyAlignment="1">
      <alignment vertical="center"/>
    </xf>
    <xf numFmtId="41" fontId="78" fillId="0" borderId="19" xfId="0" applyNumberFormat="1" applyFont="1" applyFill="1" applyBorder="1" applyAlignment="1">
      <alignment vertical="center"/>
    </xf>
    <xf numFmtId="41" fontId="78" fillId="0" borderId="12" xfId="0" applyNumberFormat="1" applyFont="1" applyFill="1" applyBorder="1" applyAlignment="1">
      <alignment vertical="center"/>
    </xf>
    <xf numFmtId="41" fontId="78" fillId="0" borderId="12" xfId="0" applyNumberFormat="1" applyFont="1" applyFill="1" applyBorder="1" applyAlignment="1">
      <alignment horizontal="right" vertical="center"/>
    </xf>
    <xf numFmtId="41" fontId="78" fillId="0" borderId="17" xfId="0" applyNumberFormat="1" applyFont="1" applyFill="1" applyBorder="1" applyAlignment="1">
      <alignment vertical="center"/>
    </xf>
    <xf numFmtId="0" fontId="18" fillId="0" borderId="37" xfId="0" applyFont="1" applyFill="1" applyBorder="1" applyAlignment="1">
      <alignment horizontal="center" vertical="center" wrapText="1"/>
    </xf>
    <xf numFmtId="41" fontId="18" fillId="0" borderId="39" xfId="0" applyNumberFormat="1" applyFont="1" applyFill="1" applyBorder="1" applyAlignment="1">
      <alignment horizontal="center" vertical="center" wrapText="1"/>
    </xf>
    <xf numFmtId="41" fontId="18" fillId="0" borderId="11" xfId="0" applyNumberFormat="1" applyFont="1" applyFill="1" applyBorder="1" applyAlignment="1">
      <alignment horizontal="right" vertical="center" wrapText="1"/>
    </xf>
    <xf numFmtId="0" fontId="18" fillId="0" borderId="12" xfId="0" applyFont="1" applyFill="1" applyBorder="1" applyAlignment="1">
      <alignment horizontal="center" vertical="center" shrinkToFit="1"/>
    </xf>
    <xf numFmtId="0" fontId="18" fillId="0" borderId="12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 wrapText="1"/>
    </xf>
    <xf numFmtId="43" fontId="27" fillId="0" borderId="3" xfId="0" applyNumberFormat="1" applyFont="1" applyFill="1" applyBorder="1" applyAlignment="1">
      <alignment horizontal="right" vertical="center"/>
    </xf>
    <xf numFmtId="43" fontId="27" fillId="0" borderId="3" xfId="0" applyNumberFormat="1" applyFont="1" applyFill="1" applyBorder="1" applyAlignment="1">
      <alignment vertical="center"/>
    </xf>
    <xf numFmtId="43" fontId="27" fillId="0" borderId="3" xfId="0" applyNumberFormat="1" applyFont="1" applyFill="1" applyBorder="1" applyAlignment="1">
      <alignment horizontal="center" vertical="center"/>
    </xf>
    <xf numFmtId="41" fontId="27" fillId="0" borderId="8" xfId="0" applyNumberFormat="1" applyFont="1" applyFill="1" applyBorder="1" applyAlignment="1">
      <alignment horizontal="center" vertical="center"/>
    </xf>
    <xf numFmtId="41" fontId="27" fillId="0" borderId="8" xfId="0" applyNumberFormat="1" applyFont="1" applyFill="1" applyBorder="1" applyAlignment="1">
      <alignment vertical="center"/>
    </xf>
    <xf numFmtId="182" fontId="27" fillId="0" borderId="3" xfId="0" applyNumberFormat="1" applyFont="1" applyFill="1" applyBorder="1" applyAlignment="1">
      <alignment vertical="center"/>
    </xf>
    <xf numFmtId="182" fontId="58" fillId="0" borderId="3" xfId="0" applyNumberFormat="1" applyFont="1" applyFill="1" applyBorder="1" applyAlignment="1">
      <alignment vertical="center"/>
    </xf>
    <xf numFmtId="43" fontId="58" fillId="0" borderId="3" xfId="0" applyNumberFormat="1" applyFont="1" applyFill="1" applyBorder="1" applyAlignment="1">
      <alignment horizontal="right" vertical="center"/>
    </xf>
    <xf numFmtId="43" fontId="58" fillId="0" borderId="8" xfId="0" applyNumberFormat="1" applyFont="1" applyFill="1" applyBorder="1" applyAlignment="1">
      <alignment horizontal="right" vertical="center"/>
    </xf>
    <xf numFmtId="43" fontId="27" fillId="0" borderId="11" xfId="0" applyNumberFormat="1" applyFont="1" applyFill="1" applyBorder="1" applyAlignment="1">
      <alignment horizontal="right" vertical="center"/>
    </xf>
    <xf numFmtId="41" fontId="27" fillId="0" borderId="11" xfId="0" applyNumberFormat="1" applyFont="1" applyFill="1" applyBorder="1" applyAlignment="1">
      <alignment horizontal="right" vertical="center"/>
    </xf>
    <xf numFmtId="43" fontId="27" fillId="0" borderId="11" xfId="0" applyNumberFormat="1" applyFont="1" applyFill="1" applyBorder="1" applyAlignment="1">
      <alignment vertical="center"/>
    </xf>
    <xf numFmtId="41" fontId="27" fillId="0" borderId="11" xfId="0" applyNumberFormat="1" applyFont="1" applyFill="1" applyBorder="1" applyAlignment="1">
      <alignment vertical="center"/>
    </xf>
    <xf numFmtId="43" fontId="27" fillId="0" borderId="11" xfId="0" applyNumberFormat="1" applyFont="1" applyFill="1" applyBorder="1" applyAlignment="1">
      <alignment horizontal="center" vertical="center"/>
    </xf>
    <xf numFmtId="41" fontId="27" fillId="0" borderId="27" xfId="0" applyNumberFormat="1" applyFont="1" applyFill="1" applyBorder="1" applyAlignment="1">
      <alignment horizontal="right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43" fontId="27" fillId="0" borderId="28" xfId="0" applyNumberFormat="1" applyFont="1" applyFill="1" applyBorder="1" applyAlignment="1">
      <alignment horizontal="right" vertical="center"/>
    </xf>
    <xf numFmtId="43" fontId="27" fillId="0" borderId="9" xfId="0" applyNumberFormat="1" applyFont="1" applyFill="1" applyBorder="1" applyAlignment="1">
      <alignment horizontal="right" vertical="center"/>
    </xf>
    <xf numFmtId="43" fontId="27" fillId="0" borderId="9" xfId="0" applyNumberFormat="1" applyFont="1" applyFill="1" applyBorder="1" applyAlignment="1">
      <alignment vertical="center"/>
    </xf>
    <xf numFmtId="43" fontId="58" fillId="0" borderId="9" xfId="0" applyNumberFormat="1" applyFont="1" applyFill="1" applyBorder="1" applyAlignment="1">
      <alignment vertical="center"/>
    </xf>
    <xf numFmtId="0" fontId="27" fillId="0" borderId="36" xfId="0" applyFont="1" applyFill="1" applyBorder="1" applyAlignment="1">
      <alignment horizontal="center" vertical="center"/>
    </xf>
    <xf numFmtId="0" fontId="53" fillId="0" borderId="47" xfId="0" applyFont="1" applyFill="1" applyBorder="1" applyAlignment="1">
      <alignment horizontal="center" vertical="center"/>
    </xf>
    <xf numFmtId="43" fontId="53" fillId="0" borderId="46" xfId="0" applyNumberFormat="1" applyFont="1" applyFill="1" applyBorder="1" applyAlignment="1">
      <alignment vertical="center"/>
    </xf>
    <xf numFmtId="43" fontId="53" fillId="0" borderId="12" xfId="0" applyNumberFormat="1" applyFont="1" applyFill="1" applyBorder="1" applyAlignment="1">
      <alignment horizontal="right" vertical="center"/>
    </xf>
    <xf numFmtId="43" fontId="53" fillId="0" borderId="17" xfId="0" applyNumberFormat="1" applyFont="1" applyFill="1" applyBorder="1" applyAlignment="1">
      <alignment horizontal="right" vertical="center"/>
    </xf>
    <xf numFmtId="0" fontId="18" fillId="0" borderId="36" xfId="17" applyNumberFormat="1" applyFont="1" applyBorder="1" applyAlignment="1">
      <alignment horizontal="center" vertical="center"/>
    </xf>
    <xf numFmtId="0" fontId="21" fillId="0" borderId="47" xfId="17" applyNumberFormat="1" applyFont="1" applyBorder="1" applyAlignment="1">
      <alignment horizontal="center" vertical="center"/>
    </xf>
    <xf numFmtId="41" fontId="18" fillId="0" borderId="38" xfId="17" applyNumberFormat="1" applyFont="1" applyBorder="1" applyAlignment="1">
      <alignment horizontal="center" vertical="center"/>
    </xf>
    <xf numFmtId="41" fontId="18" fillId="0" borderId="3" xfId="17" applyNumberFormat="1" applyFont="1" applyBorder="1" applyAlignment="1">
      <alignment horizontal="center" vertical="center"/>
    </xf>
    <xf numFmtId="41" fontId="18" fillId="0" borderId="8" xfId="17" applyNumberFormat="1" applyFont="1" applyBorder="1" applyAlignment="1">
      <alignment horizontal="center" vertical="center"/>
    </xf>
    <xf numFmtId="41" fontId="33" fillId="0" borderId="38" xfId="14" applyFont="1" applyFill="1" applyBorder="1" applyAlignment="1">
      <alignment horizontal="center" vertical="center"/>
    </xf>
    <xf numFmtId="41" fontId="33" fillId="0" borderId="3" xfId="14" applyFont="1" applyFill="1" applyBorder="1" applyAlignment="1">
      <alignment horizontal="center" vertical="center"/>
    </xf>
    <xf numFmtId="41" fontId="33" fillId="0" borderId="8" xfId="14" applyFont="1" applyFill="1" applyBorder="1" applyAlignment="1">
      <alignment horizontal="center" vertical="center"/>
    </xf>
    <xf numFmtId="41" fontId="71" fillId="0" borderId="38" xfId="14" applyFont="1" applyFill="1" applyBorder="1" applyAlignment="1">
      <alignment horizontal="center" vertical="center"/>
    </xf>
    <xf numFmtId="41" fontId="71" fillId="0" borderId="3" xfId="14" applyFont="1" applyFill="1" applyBorder="1" applyAlignment="1">
      <alignment horizontal="center" vertical="center"/>
    </xf>
    <xf numFmtId="41" fontId="72" fillId="0" borderId="8" xfId="14" applyFont="1" applyFill="1" applyBorder="1" applyAlignment="1">
      <alignment horizontal="center" vertical="center"/>
    </xf>
    <xf numFmtId="41" fontId="62" fillId="0" borderId="19" xfId="14" applyFont="1" applyFill="1" applyBorder="1" applyAlignment="1">
      <alignment horizontal="center" vertical="center"/>
    </xf>
    <xf numFmtId="41" fontId="62" fillId="0" borderId="12" xfId="14" applyFont="1" applyFill="1" applyBorder="1" applyAlignment="1">
      <alignment horizontal="center" vertical="center"/>
    </xf>
    <xf numFmtId="41" fontId="57" fillId="0" borderId="17" xfId="14" applyFont="1" applyFill="1" applyBorder="1" applyAlignment="1">
      <alignment horizontal="center" vertical="center"/>
    </xf>
    <xf numFmtId="41" fontId="18" fillId="0" borderId="3" xfId="17" applyNumberFormat="1" applyFont="1" applyBorder="1" applyAlignment="1">
      <alignment vertical="center"/>
    </xf>
    <xf numFmtId="41" fontId="73" fillId="0" borderId="38" xfId="17" applyNumberFormat="1" applyFont="1" applyBorder="1" applyAlignment="1">
      <alignment horizontal="center" vertical="center"/>
    </xf>
    <xf numFmtId="41" fontId="74" fillId="0" borderId="3" xfId="17" applyNumberFormat="1" applyFont="1" applyBorder="1" applyAlignment="1">
      <alignment horizontal="center" vertical="center"/>
    </xf>
    <xf numFmtId="41" fontId="74" fillId="0" borderId="3" xfId="17" applyNumberFormat="1" applyFont="1" applyBorder="1" applyAlignment="1">
      <alignment vertical="center"/>
    </xf>
    <xf numFmtId="41" fontId="74" fillId="0" borderId="8" xfId="17" applyNumberFormat="1" applyFont="1" applyBorder="1" applyAlignment="1">
      <alignment horizontal="center" vertical="center"/>
    </xf>
    <xf numFmtId="41" fontId="56" fillId="0" borderId="19" xfId="17" applyNumberFormat="1" applyFont="1" applyBorder="1" applyAlignment="1">
      <alignment horizontal="center" vertical="center"/>
    </xf>
    <xf numFmtId="41" fontId="61" fillId="0" borderId="12" xfId="17" applyNumberFormat="1" applyFont="1" applyBorder="1" applyAlignment="1">
      <alignment horizontal="center" vertical="center"/>
    </xf>
    <xf numFmtId="41" fontId="61" fillId="0" borderId="12" xfId="17" applyNumberFormat="1" applyFont="1" applyBorder="1" applyAlignment="1">
      <alignment vertical="center"/>
    </xf>
    <xf numFmtId="41" fontId="61" fillId="0" borderId="17" xfId="17" applyNumberFormat="1" applyFont="1" applyBorder="1" applyAlignment="1">
      <alignment horizontal="center" vertical="center"/>
    </xf>
    <xf numFmtId="0" fontId="18" fillId="0" borderId="37" xfId="17" applyNumberFormat="1" applyFont="1" applyBorder="1" applyAlignment="1">
      <alignment horizontal="center" vertical="center"/>
    </xf>
    <xf numFmtId="41" fontId="18" fillId="0" borderId="39" xfId="17" applyNumberFormat="1" applyFont="1" applyBorder="1" applyAlignment="1">
      <alignment horizontal="center" vertical="center"/>
    </xf>
    <xf numFmtId="41" fontId="18" fillId="0" borderId="11" xfId="17" applyNumberFormat="1" applyFont="1" applyBorder="1" applyAlignment="1">
      <alignment horizontal="center" vertical="center"/>
    </xf>
    <xf numFmtId="41" fontId="18" fillId="0" borderId="11" xfId="17" applyNumberFormat="1" applyFont="1" applyBorder="1" applyAlignment="1">
      <alignment vertical="center"/>
    </xf>
    <xf numFmtId="41" fontId="18" fillId="0" borderId="27" xfId="17" applyNumberFormat="1" applyFont="1" applyBorder="1" applyAlignment="1">
      <alignment horizontal="center" vertical="center"/>
    </xf>
    <xf numFmtId="0" fontId="33" fillId="0" borderId="46" xfId="0" applyFont="1" applyFill="1" applyBorder="1" applyAlignment="1">
      <alignment horizontal="center" vertical="center" wrapText="1"/>
    </xf>
    <xf numFmtId="176" fontId="18" fillId="0" borderId="12" xfId="17" applyNumberFormat="1" applyFont="1" applyBorder="1" applyAlignment="1">
      <alignment horizontal="center" vertical="center" wrapText="1" shrinkToFit="1"/>
    </xf>
    <xf numFmtId="176" fontId="18" fillId="0" borderId="12" xfId="17" applyNumberFormat="1" applyFont="1" applyBorder="1" applyAlignment="1">
      <alignment horizontal="center" vertical="center" shrinkToFit="1"/>
    </xf>
    <xf numFmtId="176" fontId="18" fillId="0" borderId="12" xfId="17" applyNumberFormat="1" applyFont="1" applyBorder="1" applyAlignment="1">
      <alignment horizontal="center" vertical="center"/>
    </xf>
    <xf numFmtId="176" fontId="18" fillId="0" borderId="12" xfId="17" applyNumberFormat="1" applyFont="1" applyBorder="1" applyAlignment="1">
      <alignment horizontal="center" vertical="center" wrapText="1"/>
    </xf>
    <xf numFmtId="176" fontId="18" fillId="0" borderId="46" xfId="17" applyNumberFormat="1" applyFont="1" applyBorder="1" applyAlignment="1">
      <alignment horizontal="center" vertical="center" wrapText="1"/>
    </xf>
    <xf numFmtId="41" fontId="19" fillId="0" borderId="6" xfId="18" applyNumberFormat="1" applyFont="1" applyBorder="1" applyAlignment="1">
      <alignment horizontal="center" vertical="center"/>
    </xf>
    <xf numFmtId="41" fontId="19" fillId="0" borderId="7" xfId="18" applyNumberFormat="1" applyFont="1" applyBorder="1" applyAlignment="1">
      <alignment horizontal="center" vertical="center"/>
    </xf>
    <xf numFmtId="41" fontId="19" fillId="0" borderId="3" xfId="18" applyNumberFormat="1" applyFont="1" applyBorder="1" applyAlignment="1">
      <alignment horizontal="right" vertical="center"/>
    </xf>
    <xf numFmtId="41" fontId="19" fillId="0" borderId="8" xfId="18" applyNumberFormat="1" applyFont="1" applyBorder="1" applyAlignment="1">
      <alignment horizontal="right" vertical="center"/>
    </xf>
    <xf numFmtId="41" fontId="22" fillId="0" borderId="3" xfId="18" applyNumberFormat="1" applyFont="1" applyBorder="1" applyAlignment="1">
      <alignment horizontal="right" vertical="center"/>
    </xf>
    <xf numFmtId="41" fontId="22" fillId="0" borderId="8" xfId="18" applyNumberFormat="1" applyFont="1" applyBorder="1" applyAlignment="1">
      <alignment horizontal="right" vertical="center"/>
    </xf>
    <xf numFmtId="41" fontId="27" fillId="0" borderId="12" xfId="22" applyNumberFormat="1" applyFont="1" applyFill="1" applyBorder="1" applyAlignment="1">
      <alignment horizontal="right" vertical="center"/>
    </xf>
    <xf numFmtId="41" fontId="27" fillId="0" borderId="17" xfId="22" applyNumberFormat="1" applyFont="1" applyFill="1" applyBorder="1" applyAlignment="1">
      <alignment horizontal="right" vertical="center"/>
    </xf>
    <xf numFmtId="41" fontId="19" fillId="0" borderId="5" xfId="18" applyNumberFormat="1" applyFont="1" applyBorder="1" applyAlignment="1">
      <alignment horizontal="center" vertical="center"/>
    </xf>
    <xf numFmtId="41" fontId="19" fillId="0" borderId="9" xfId="18" applyNumberFormat="1" applyFont="1" applyBorder="1" applyAlignment="1">
      <alignment horizontal="right" vertical="center"/>
    </xf>
    <xf numFmtId="41" fontId="22" fillId="0" borderId="9" xfId="18" applyNumberFormat="1" applyFont="1" applyBorder="1" applyAlignment="1">
      <alignment horizontal="right" vertical="center"/>
    </xf>
    <xf numFmtId="41" fontId="27" fillId="0" borderId="46" xfId="22" applyNumberFormat="1" applyFont="1" applyFill="1" applyBorder="1" applyAlignment="1">
      <alignment horizontal="right" vertical="center"/>
    </xf>
    <xf numFmtId="0" fontId="19" fillId="0" borderId="33" xfId="18" applyFont="1" applyBorder="1" applyAlignment="1">
      <alignment horizontal="center" vertical="center"/>
    </xf>
    <xf numFmtId="0" fontId="19" fillId="0" borderId="36" xfId="18" applyFont="1" applyBorder="1" applyAlignment="1">
      <alignment horizontal="center" vertical="center"/>
    </xf>
    <xf numFmtId="0" fontId="22" fillId="0" borderId="36" xfId="18" applyFont="1" applyBorder="1" applyAlignment="1">
      <alignment horizontal="center" vertical="center"/>
    </xf>
    <xf numFmtId="0" fontId="22" fillId="0" borderId="47" xfId="18" applyFont="1" applyBorder="1" applyAlignment="1">
      <alignment horizontal="center" vertical="center"/>
    </xf>
    <xf numFmtId="41" fontId="19" fillId="0" borderId="3" xfId="18" applyNumberFormat="1" applyFont="1" applyBorder="1" applyAlignment="1">
      <alignment horizontal="center" vertical="center"/>
    </xf>
    <xf numFmtId="176" fontId="33" fillId="0" borderId="3" xfId="0" applyNumberFormat="1" applyFont="1" applyFill="1" applyBorder="1" applyAlignment="1">
      <alignment horizontal="right" vertical="center"/>
    </xf>
    <xf numFmtId="41" fontId="19" fillId="0" borderId="8" xfId="18" applyNumberFormat="1" applyFont="1" applyBorder="1" applyAlignment="1">
      <alignment horizontal="center" vertical="center"/>
    </xf>
    <xf numFmtId="41" fontId="19" fillId="0" borderId="9" xfId="18" applyNumberFormat="1" applyFont="1" applyBorder="1" applyAlignment="1">
      <alignment horizontal="center" vertical="center"/>
    </xf>
    <xf numFmtId="41" fontId="68" fillId="0" borderId="9" xfId="18" applyNumberFormat="1" applyFont="1" applyBorder="1" applyAlignment="1">
      <alignment horizontal="center" vertical="center"/>
    </xf>
    <xf numFmtId="0" fontId="60" fillId="0" borderId="47" xfId="18" applyFont="1" applyBorder="1" applyAlignment="1">
      <alignment horizontal="center" vertical="center"/>
    </xf>
    <xf numFmtId="0" fontId="19" fillId="0" borderId="37" xfId="18" applyFont="1" applyBorder="1" applyAlignment="1">
      <alignment horizontal="center" vertical="center"/>
    </xf>
    <xf numFmtId="41" fontId="19" fillId="0" borderId="28" xfId="18" applyNumberFormat="1" applyFont="1" applyBorder="1" applyAlignment="1">
      <alignment horizontal="center" vertical="center"/>
    </xf>
    <xf numFmtId="41" fontId="19" fillId="0" borderId="11" xfId="18" applyNumberFormat="1" applyFont="1" applyBorder="1" applyAlignment="1">
      <alignment horizontal="center" vertical="center"/>
    </xf>
    <xf numFmtId="176" fontId="33" fillId="0" borderId="11" xfId="0" applyNumberFormat="1" applyFont="1" applyFill="1" applyBorder="1" applyAlignment="1">
      <alignment horizontal="right" vertical="center"/>
    </xf>
    <xf numFmtId="41" fontId="19" fillId="0" borderId="27" xfId="18" applyNumberFormat="1" applyFont="1" applyBorder="1" applyAlignment="1">
      <alignment horizontal="center" vertical="center"/>
    </xf>
    <xf numFmtId="0" fontId="19" fillId="0" borderId="31" xfId="18" applyFont="1" applyBorder="1" applyAlignment="1">
      <alignment horizontal="center" vertical="center"/>
    </xf>
    <xf numFmtId="0" fontId="19" fillId="0" borderId="40" xfId="18" applyFont="1" applyBorder="1" applyAlignment="1">
      <alignment horizontal="center" vertical="center"/>
    </xf>
    <xf numFmtId="0" fontId="18" fillId="0" borderId="41" xfId="18" applyFont="1" applyBorder="1" applyAlignment="1">
      <alignment horizontal="center" vertical="center"/>
    </xf>
    <xf numFmtId="0" fontId="19" fillId="0" borderId="41" xfId="18" applyFont="1" applyBorder="1" applyAlignment="1">
      <alignment horizontal="center" vertical="center"/>
    </xf>
    <xf numFmtId="0" fontId="19" fillId="0" borderId="41" xfId="18" applyFont="1" applyBorder="1" applyAlignment="1">
      <alignment horizontal="center" vertical="center" wrapText="1"/>
    </xf>
    <xf numFmtId="0" fontId="19" fillId="0" borderId="42" xfId="18" applyFont="1" applyBorder="1" applyAlignment="1">
      <alignment horizontal="center" vertical="center" wrapText="1"/>
    </xf>
    <xf numFmtId="0" fontId="18" fillId="0" borderId="41" xfId="18" applyFont="1" applyBorder="1" applyAlignment="1">
      <alignment horizontal="center" vertical="center" wrapText="1"/>
    </xf>
    <xf numFmtId="41" fontId="19" fillId="0" borderId="6" xfId="14" applyFont="1" applyBorder="1" applyAlignment="1">
      <alignment horizontal="center" vertical="center"/>
    </xf>
    <xf numFmtId="41" fontId="19" fillId="0" borderId="7" xfId="14" applyFont="1" applyBorder="1" applyAlignment="1">
      <alignment horizontal="center" vertical="center"/>
    </xf>
    <xf numFmtId="41" fontId="19" fillId="0" borderId="3" xfId="14" applyFont="1" applyBorder="1" applyAlignment="1">
      <alignment horizontal="center" vertical="center"/>
    </xf>
    <xf numFmtId="41" fontId="19" fillId="0" borderId="8" xfId="14" applyFont="1" applyBorder="1" applyAlignment="1">
      <alignment horizontal="center" vertical="center"/>
    </xf>
    <xf numFmtId="181" fontId="53" fillId="0" borderId="12" xfId="0" applyNumberFormat="1" applyFont="1" applyFill="1" applyBorder="1" applyAlignment="1">
      <alignment horizontal="right" vertical="center"/>
    </xf>
    <xf numFmtId="181" fontId="53" fillId="0" borderId="17" xfId="0" applyNumberFormat="1" applyFont="1" applyFill="1" applyBorder="1" applyAlignment="1">
      <alignment horizontal="right" vertical="center"/>
    </xf>
    <xf numFmtId="41" fontId="19" fillId="0" borderId="5" xfId="14" applyFont="1" applyBorder="1" applyAlignment="1">
      <alignment horizontal="center" vertical="center"/>
    </xf>
    <xf numFmtId="41" fontId="19" fillId="0" borderId="9" xfId="14" applyFont="1" applyBorder="1" applyAlignment="1">
      <alignment horizontal="center" vertical="center"/>
    </xf>
    <xf numFmtId="182" fontId="53" fillId="0" borderId="46" xfId="0" applyNumberFormat="1" applyFont="1" applyFill="1" applyBorder="1" applyAlignment="1">
      <alignment vertical="center"/>
    </xf>
    <xf numFmtId="180" fontId="19" fillId="0" borderId="33" xfId="14" applyNumberFormat="1" applyFont="1" applyBorder="1" applyAlignment="1">
      <alignment horizontal="center" vertical="center"/>
    </xf>
    <xf numFmtId="180" fontId="19" fillId="0" borderId="36" xfId="14" applyNumberFormat="1" applyFont="1" applyBorder="1" applyAlignment="1">
      <alignment horizontal="center" vertical="center"/>
    </xf>
    <xf numFmtId="0" fontId="12" fillId="0" borderId="34" xfId="17" applyNumberFormat="1" applyFont="1" applyBorder="1" applyAlignment="1">
      <alignment horizontal="center" vertical="center"/>
    </xf>
    <xf numFmtId="0" fontId="55" fillId="0" borderId="21" xfId="17" applyNumberFormat="1" applyFont="1" applyBorder="1" applyAlignment="1">
      <alignment horizontal="center" vertical="center"/>
    </xf>
    <xf numFmtId="176" fontId="18" fillId="0" borderId="18" xfId="17" applyNumberFormat="1" applyFont="1" applyBorder="1" applyAlignment="1">
      <alignment horizontal="center" vertical="center" wrapText="1"/>
    </xf>
    <xf numFmtId="176" fontId="16" fillId="0" borderId="6" xfId="17" applyNumberFormat="1" applyFont="1" applyBorder="1" applyAlignment="1">
      <alignment horizontal="right" vertical="center"/>
    </xf>
    <xf numFmtId="41" fontId="16" fillId="0" borderId="7" xfId="17" applyNumberFormat="1" applyFont="1" applyBorder="1" applyAlignment="1">
      <alignment horizontal="center" vertical="center"/>
    </xf>
    <xf numFmtId="176" fontId="18" fillId="0" borderId="38" xfId="17" applyNumberFormat="1" applyFont="1" applyBorder="1" applyAlignment="1">
      <alignment horizontal="center" vertical="center"/>
    </xf>
    <xf numFmtId="41" fontId="16" fillId="0" borderId="3" xfId="17" applyNumberFormat="1" applyFont="1" applyBorder="1" applyAlignment="1">
      <alignment horizontal="center" vertical="center"/>
    </xf>
    <xf numFmtId="41" fontId="16" fillId="0" borderId="8" xfId="17" applyNumberFormat="1" applyFont="1" applyBorder="1" applyAlignment="1">
      <alignment horizontal="center" vertical="center"/>
    </xf>
    <xf numFmtId="176" fontId="16" fillId="0" borderId="3" xfId="17" applyNumberFormat="1" applyFont="1" applyBorder="1" applyAlignment="1">
      <alignment horizontal="right" vertical="center"/>
    </xf>
    <xf numFmtId="176" fontId="18" fillId="0" borderId="38" xfId="17" applyNumberFormat="1" applyFont="1" applyBorder="1" applyAlignment="1">
      <alignment horizontal="center" vertical="center" wrapText="1"/>
    </xf>
    <xf numFmtId="176" fontId="16" fillId="0" borderId="3" xfId="17" applyNumberFormat="1" applyFont="1" applyBorder="1" applyAlignment="1">
      <alignment horizontal="center" vertical="center" wrapText="1"/>
    </xf>
    <xf numFmtId="176" fontId="16" fillId="0" borderId="8" xfId="17" applyNumberFormat="1" applyFont="1" applyBorder="1" applyAlignment="1">
      <alignment horizontal="center" vertical="center" wrapText="1"/>
    </xf>
    <xf numFmtId="176" fontId="16" fillId="0" borderId="3" xfId="17" applyNumberFormat="1" applyFont="1" applyBorder="1" applyAlignment="1">
      <alignment horizontal="left" vertical="center" wrapText="1"/>
    </xf>
    <xf numFmtId="176" fontId="11" fillId="0" borderId="38" xfId="17" applyNumberFormat="1" applyFont="1" applyBorder="1" applyAlignment="1">
      <alignment horizontal="center" vertical="center" wrapText="1"/>
    </xf>
    <xf numFmtId="176" fontId="11" fillId="0" borderId="3" xfId="17" applyNumberFormat="1" applyFont="1" applyBorder="1" applyAlignment="1">
      <alignment horizontal="center" vertical="center"/>
    </xf>
    <xf numFmtId="176" fontId="16" fillId="0" borderId="3" xfId="17" applyNumberFormat="1" applyFont="1" applyBorder="1" applyAlignment="1">
      <alignment horizontal="right" vertical="center" wrapText="1"/>
    </xf>
    <xf numFmtId="176" fontId="16" fillId="0" borderId="8" xfId="17" applyNumberFormat="1" applyFont="1" applyBorder="1" applyAlignment="1">
      <alignment horizontal="right" vertical="center" wrapText="1"/>
    </xf>
    <xf numFmtId="176" fontId="32" fillId="0" borderId="19" xfId="17" applyNumberFormat="1" applyFont="1" applyBorder="1" applyAlignment="1">
      <alignment horizontal="center" vertical="center" wrapText="1"/>
    </xf>
    <xf numFmtId="176" fontId="32" fillId="0" borderId="12" xfId="17" applyNumberFormat="1" applyFont="1" applyBorder="1" applyAlignment="1">
      <alignment horizontal="center" vertical="center"/>
    </xf>
    <xf numFmtId="176" fontId="24" fillId="0" borderId="12" xfId="17" applyNumberFormat="1" applyFont="1" applyBorder="1" applyAlignment="1">
      <alignment horizontal="left" vertical="center" wrapText="1"/>
    </xf>
    <xf numFmtId="176" fontId="24" fillId="0" borderId="17" xfId="17" applyNumberFormat="1" applyFont="1" applyBorder="1" applyAlignment="1">
      <alignment horizontal="center" vertical="center" wrapText="1"/>
    </xf>
    <xf numFmtId="0" fontId="19" fillId="0" borderId="33" xfId="17" applyNumberFormat="1" applyFont="1" applyBorder="1" applyAlignment="1">
      <alignment horizontal="center" vertical="center"/>
    </xf>
    <xf numFmtId="0" fontId="19" fillId="0" borderId="36" xfId="17" applyNumberFormat="1" applyFont="1" applyBorder="1" applyAlignment="1">
      <alignment horizontal="center" vertical="center"/>
    </xf>
    <xf numFmtId="41" fontId="19" fillId="0" borderId="6" xfId="17" quotePrefix="1" applyNumberFormat="1" applyFont="1" applyBorder="1" applyAlignment="1">
      <alignment horizontal="center" vertical="center" shrinkToFit="1"/>
    </xf>
    <xf numFmtId="41" fontId="19" fillId="0" borderId="3" xfId="17" quotePrefix="1" applyNumberFormat="1" applyFont="1" applyBorder="1" applyAlignment="1">
      <alignment horizontal="center" vertical="center" shrinkToFit="1"/>
    </xf>
    <xf numFmtId="41" fontId="19" fillId="0" borderId="6" xfId="14" applyNumberFormat="1" applyFont="1" applyBorder="1" applyAlignment="1">
      <alignment vertical="center"/>
    </xf>
    <xf numFmtId="41" fontId="68" fillId="0" borderId="3" xfId="18" applyNumberFormat="1" applyFont="1" applyBorder="1" applyAlignment="1">
      <alignment horizontal="center" vertical="center"/>
    </xf>
    <xf numFmtId="41" fontId="68" fillId="0" borderId="8" xfId="18" applyNumberFormat="1" applyFont="1" applyBorder="1" applyAlignment="1">
      <alignment horizontal="center" vertical="center"/>
    </xf>
    <xf numFmtId="41" fontId="78" fillId="0" borderId="12" xfId="0" applyNumberFormat="1" applyFont="1" applyBorder="1" applyAlignment="1">
      <alignment vertical="center"/>
    </xf>
    <xf numFmtId="41" fontId="60" fillId="0" borderId="12" xfId="18" applyNumberFormat="1" applyFont="1" applyBorder="1" applyAlignment="1">
      <alignment horizontal="center" vertical="center"/>
    </xf>
    <xf numFmtId="41" fontId="79" fillId="0" borderId="12" xfId="21" applyNumberFormat="1" applyFont="1" applyBorder="1" applyAlignment="1">
      <alignment horizontal="center" vertical="center" wrapText="1"/>
    </xf>
    <xf numFmtId="41" fontId="79" fillId="0" borderId="12" xfId="21" applyNumberFormat="1" applyFont="1" applyBorder="1" applyAlignment="1">
      <alignment vertical="center"/>
    </xf>
    <xf numFmtId="41" fontId="78" fillId="0" borderId="12" xfId="22" applyNumberFormat="1" applyFont="1" applyFill="1" applyBorder="1" applyAlignment="1">
      <alignment vertical="center"/>
    </xf>
    <xf numFmtId="41" fontId="79" fillId="0" borderId="12" xfId="21" applyNumberFormat="1" applyFont="1" applyBorder="1" applyAlignment="1">
      <alignment vertical="center" wrapText="1"/>
    </xf>
    <xf numFmtId="41" fontId="60" fillId="0" borderId="17" xfId="18" applyNumberFormat="1" applyFont="1" applyBorder="1" applyAlignment="1">
      <alignment horizontal="center" vertical="center"/>
    </xf>
    <xf numFmtId="41" fontId="19" fillId="0" borderId="5" xfId="14" applyNumberFormat="1" applyFont="1" applyBorder="1" applyAlignment="1">
      <alignment vertical="center"/>
    </xf>
    <xf numFmtId="41" fontId="78" fillId="0" borderId="46" xfId="0" applyNumberFormat="1" applyFont="1" applyBorder="1" applyAlignment="1">
      <alignment vertical="center"/>
    </xf>
    <xf numFmtId="41" fontId="19" fillId="0" borderId="6" xfId="18" applyNumberFormat="1" applyFont="1" applyBorder="1" applyAlignment="1">
      <alignment horizontal="right" vertical="center"/>
    </xf>
    <xf numFmtId="41" fontId="19" fillId="0" borderId="5" xfId="18" applyNumberFormat="1" applyFont="1" applyBorder="1" applyAlignment="1">
      <alignment horizontal="right" vertical="center"/>
    </xf>
    <xf numFmtId="41" fontId="22" fillId="0" borderId="46" xfId="18" applyNumberFormat="1" applyFont="1" applyBorder="1" applyAlignment="1">
      <alignment horizontal="center" vertical="center"/>
    </xf>
    <xf numFmtId="41" fontId="78" fillId="0" borderId="12" xfId="0" applyNumberFormat="1" applyFont="1" applyFill="1" applyBorder="1" applyAlignment="1" applyProtection="1">
      <alignment horizontal="right" vertical="center"/>
      <protection locked="0"/>
    </xf>
    <xf numFmtId="41" fontId="78" fillId="0" borderId="17" xfId="0" applyNumberFormat="1" applyFont="1" applyFill="1" applyBorder="1" applyAlignment="1" applyProtection="1">
      <alignment horizontal="right" vertical="center"/>
      <protection locked="0"/>
    </xf>
    <xf numFmtId="41" fontId="78" fillId="0" borderId="46" xfId="0" applyNumberFormat="1" applyFont="1" applyFill="1" applyBorder="1" applyAlignment="1" applyProtection="1">
      <alignment horizontal="right" vertical="center"/>
      <protection locked="0"/>
    </xf>
    <xf numFmtId="41" fontId="78" fillId="0" borderId="12" xfId="0" applyNumberFormat="1" applyFont="1" applyFill="1" applyBorder="1" applyAlignment="1" applyProtection="1">
      <alignment vertical="center"/>
      <protection locked="0"/>
    </xf>
    <xf numFmtId="41" fontId="78" fillId="0" borderId="17" xfId="0" applyNumberFormat="1" applyFont="1" applyFill="1" applyBorder="1" applyAlignment="1" applyProtection="1">
      <alignment vertical="center"/>
      <protection locked="0"/>
    </xf>
    <xf numFmtId="41" fontId="33" fillId="0" borderId="9" xfId="0" applyNumberFormat="1" applyFont="1" applyFill="1" applyBorder="1" applyAlignment="1" applyProtection="1">
      <alignment horizontal="right" vertical="center"/>
      <protection locked="0"/>
    </xf>
    <xf numFmtId="41" fontId="33" fillId="0" borderId="3" xfId="0" applyNumberFormat="1" applyFont="1" applyFill="1" applyBorder="1" applyAlignment="1" applyProtection="1">
      <alignment horizontal="right" vertical="center"/>
      <protection locked="0"/>
    </xf>
    <xf numFmtId="41" fontId="33" fillId="0" borderId="3" xfId="0" applyNumberFormat="1" applyFont="1" applyFill="1" applyBorder="1" applyAlignment="1" applyProtection="1">
      <alignment vertical="center"/>
      <protection locked="0"/>
    </xf>
    <xf numFmtId="41" fontId="33" fillId="0" borderId="8" xfId="0" applyNumberFormat="1" applyFont="1" applyFill="1" applyBorder="1" applyAlignment="1" applyProtection="1">
      <alignment vertical="center"/>
      <protection locked="0"/>
    </xf>
    <xf numFmtId="41" fontId="33" fillId="0" borderId="3" xfId="0" applyNumberFormat="1" applyFont="1" applyFill="1" applyBorder="1" applyAlignment="1">
      <alignment vertical="center"/>
    </xf>
    <xf numFmtId="41" fontId="33" fillId="0" borderId="8" xfId="0" applyNumberFormat="1" applyFont="1" applyFill="1" applyBorder="1" applyAlignment="1" applyProtection="1">
      <alignment horizontal="right" vertical="center"/>
      <protection locked="0"/>
    </xf>
    <xf numFmtId="182" fontId="27" fillId="0" borderId="9" xfId="0" applyNumberFormat="1" applyFont="1" applyFill="1" applyBorder="1" applyAlignment="1">
      <alignment vertical="center"/>
    </xf>
    <xf numFmtId="181" fontId="27" fillId="0" borderId="3" xfId="0" applyNumberFormat="1" applyFont="1" applyFill="1" applyBorder="1" applyAlignment="1">
      <alignment vertical="center"/>
    </xf>
    <xf numFmtId="181" fontId="27" fillId="0" borderId="3" xfId="0" applyNumberFormat="1" applyFont="1" applyFill="1" applyBorder="1" applyAlignment="1">
      <alignment horizontal="right" vertical="center"/>
    </xf>
    <xf numFmtId="181" fontId="27" fillId="0" borderId="8" xfId="0" applyNumberFormat="1" applyFont="1" applyFill="1" applyBorder="1" applyAlignment="1">
      <alignment horizontal="right" vertical="center"/>
    </xf>
    <xf numFmtId="180" fontId="22" fillId="0" borderId="47" xfId="14" applyNumberFormat="1" applyFont="1" applyBorder="1" applyAlignment="1">
      <alignment horizontal="center" vertical="center"/>
    </xf>
    <xf numFmtId="182" fontId="27" fillId="0" borderId="38" xfId="0" applyNumberFormat="1" applyFont="1" applyFill="1" applyBorder="1" applyAlignment="1">
      <alignment vertical="center"/>
    </xf>
    <xf numFmtId="180" fontId="22" fillId="0" borderId="47" xfId="17" applyNumberFormat="1" applyFont="1" applyBorder="1" applyAlignment="1">
      <alignment horizontal="center" vertical="center"/>
    </xf>
    <xf numFmtId="181" fontId="27" fillId="0" borderId="38" xfId="0" applyNumberFormat="1" applyFont="1" applyFill="1" applyBorder="1" applyAlignment="1">
      <alignment horizontal="right" vertical="center"/>
    </xf>
    <xf numFmtId="182" fontId="27" fillId="0" borderId="3" xfId="20" applyNumberFormat="1" applyFont="1" applyBorder="1" applyAlignment="1">
      <alignment horizontal="right" vertical="center"/>
    </xf>
    <xf numFmtId="181" fontId="53" fillId="0" borderId="19" xfId="0" applyNumberFormat="1" applyFont="1" applyFill="1" applyBorder="1" applyAlignment="1">
      <alignment horizontal="right" vertical="center"/>
    </xf>
    <xf numFmtId="182" fontId="53" fillId="0" borderId="12" xfId="20" applyNumberFormat="1" applyFont="1" applyBorder="1" applyAlignment="1">
      <alignment horizontal="right" vertical="center"/>
    </xf>
    <xf numFmtId="41" fontId="22" fillId="0" borderId="17" xfId="17" applyNumberFormat="1" applyFont="1" applyFill="1" applyBorder="1" applyAlignment="1">
      <alignment horizontal="center" vertical="center" shrinkToFit="1"/>
    </xf>
    <xf numFmtId="0" fontId="66" fillId="0" borderId="36" xfId="18" applyFont="1" applyBorder="1" applyAlignment="1">
      <alignment horizontal="center" vertical="center"/>
    </xf>
    <xf numFmtId="41" fontId="66" fillId="0" borderId="9" xfId="18" applyNumberFormat="1" applyFont="1" applyBorder="1" applyAlignment="1">
      <alignment horizontal="center" vertical="center"/>
    </xf>
    <xf numFmtId="41" fontId="66" fillId="0" borderId="3" xfId="18" applyNumberFormat="1" applyFont="1" applyBorder="1" applyAlignment="1">
      <alignment horizontal="center" vertical="center"/>
    </xf>
    <xf numFmtId="41" fontId="66" fillId="0" borderId="8" xfId="18" applyNumberFormat="1" applyFont="1" applyBorder="1" applyAlignment="1">
      <alignment horizontal="center" vertical="center"/>
    </xf>
    <xf numFmtId="0" fontId="38" fillId="0" borderId="0" xfId="17" applyFont="1" applyBorder="1" applyAlignment="1">
      <alignment horizontal="center"/>
    </xf>
    <xf numFmtId="0" fontId="39" fillId="0" borderId="0" xfId="17" applyFont="1" applyBorder="1" applyAlignment="1">
      <alignment horizontal="center"/>
    </xf>
    <xf numFmtId="0" fontId="40" fillId="0" borderId="0" xfId="17" applyNumberFormat="1" applyFont="1" applyBorder="1" applyAlignment="1">
      <alignment horizontal="center" vertical="top" wrapText="1"/>
    </xf>
    <xf numFmtId="0" fontId="41" fillId="0" borderId="0" xfId="17" applyFont="1" applyAlignment="1">
      <alignment horizontal="center" vertical="center" wrapText="1" shrinkToFit="1"/>
    </xf>
    <xf numFmtId="0" fontId="41" fillId="0" borderId="0" xfId="17" applyFont="1" applyAlignment="1">
      <alignment horizontal="center" vertical="center" shrinkToFit="1"/>
    </xf>
    <xf numFmtId="0" fontId="19" fillId="0" borderId="33" xfId="17" applyFont="1" applyBorder="1" applyAlignment="1">
      <alignment horizontal="center" vertical="center" shrinkToFit="1"/>
    </xf>
    <xf numFmtId="0" fontId="19" fillId="0" borderId="47" xfId="17" applyFont="1" applyBorder="1" applyAlignment="1">
      <alignment horizontal="center" vertical="center" shrinkToFit="1"/>
    </xf>
    <xf numFmtId="0" fontId="19" fillId="0" borderId="5" xfId="17" applyFont="1" applyBorder="1" applyAlignment="1">
      <alignment horizontal="center" vertical="center" shrinkToFit="1"/>
    </xf>
    <xf numFmtId="0" fontId="19" fillId="0" borderId="46" xfId="17" applyFont="1" applyBorder="1" applyAlignment="1">
      <alignment horizontal="center" vertical="center" shrinkToFit="1"/>
    </xf>
    <xf numFmtId="0" fontId="18" fillId="0" borderId="10" xfId="17" applyFont="1" applyBorder="1" applyAlignment="1">
      <alignment horizontal="right" vertical="center"/>
    </xf>
    <xf numFmtId="0" fontId="19" fillId="0" borderId="6" xfId="17" applyFont="1" applyBorder="1" applyAlignment="1">
      <alignment horizontal="center" vertical="center" shrinkToFit="1"/>
    </xf>
    <xf numFmtId="0" fontId="19" fillId="0" borderId="24" xfId="17" applyFont="1" applyBorder="1" applyAlignment="1">
      <alignment horizontal="center" vertical="center" shrinkToFit="1"/>
    </xf>
    <xf numFmtId="0" fontId="19" fillId="0" borderId="50" xfId="17" applyFont="1" applyBorder="1" applyAlignment="1">
      <alignment horizontal="center" vertical="center" shrinkToFit="1"/>
    </xf>
    <xf numFmtId="0" fontId="19" fillId="0" borderId="12" xfId="17" applyFont="1" applyBorder="1" applyAlignment="1">
      <alignment horizontal="center" vertical="center" shrinkToFit="1"/>
    </xf>
    <xf numFmtId="0" fontId="19" fillId="0" borderId="7" xfId="17" applyFont="1" applyBorder="1" applyAlignment="1">
      <alignment horizontal="center" vertical="center" shrinkToFit="1"/>
    </xf>
    <xf numFmtId="0" fontId="19" fillId="0" borderId="17" xfId="17" applyFont="1" applyBorder="1" applyAlignment="1">
      <alignment horizontal="center" vertical="center" shrinkToFit="1"/>
    </xf>
    <xf numFmtId="0" fontId="18" fillId="0" borderId="4" xfId="17" applyFont="1" applyBorder="1" applyAlignment="1">
      <alignment horizontal="right"/>
    </xf>
    <xf numFmtId="0" fontId="44" fillId="0" borderId="0" xfId="17" applyFont="1" applyAlignment="1">
      <alignment horizontal="center" vertical="center" wrapText="1"/>
    </xf>
    <xf numFmtId="0" fontId="44" fillId="0" borderId="0" xfId="17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18" fillId="0" borderId="0" xfId="17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19" fillId="0" borderId="6" xfId="17" applyFont="1" applyBorder="1" applyAlignment="1">
      <alignment horizontal="center" vertical="center"/>
    </xf>
    <xf numFmtId="0" fontId="19" fillId="0" borderId="12" xfId="17" applyFont="1" applyBorder="1" applyAlignment="1">
      <alignment horizontal="center" vertical="center"/>
    </xf>
    <xf numFmtId="0" fontId="19" fillId="0" borderId="7" xfId="17" applyFont="1" applyBorder="1" applyAlignment="1">
      <alignment horizontal="center" vertical="center"/>
    </xf>
    <xf numFmtId="0" fontId="19" fillId="0" borderId="17" xfId="17" applyFont="1" applyBorder="1" applyAlignment="1">
      <alignment horizontal="center" vertical="center"/>
    </xf>
    <xf numFmtId="0" fontId="41" fillId="0" borderId="0" xfId="17" applyFont="1" applyAlignment="1">
      <alignment horizontal="center" vertical="center" wrapText="1"/>
    </xf>
    <xf numFmtId="0" fontId="41" fillId="0" borderId="0" xfId="17" applyFont="1" applyAlignment="1">
      <alignment horizontal="center" vertical="center"/>
    </xf>
    <xf numFmtId="0" fontId="19" fillId="0" borderId="48" xfId="17" applyFont="1" applyBorder="1" applyAlignment="1">
      <alignment horizontal="center" vertical="center"/>
    </xf>
    <xf numFmtId="0" fontId="19" fillId="0" borderId="49" xfId="17" applyFont="1" applyBorder="1" applyAlignment="1">
      <alignment horizontal="center" vertical="center"/>
    </xf>
    <xf numFmtId="0" fontId="19" fillId="0" borderId="5" xfId="17" applyFont="1" applyBorder="1" applyAlignment="1">
      <alignment horizontal="center" vertical="center"/>
    </xf>
    <xf numFmtId="0" fontId="19" fillId="0" borderId="46" xfId="17" applyFont="1" applyBorder="1" applyAlignment="1">
      <alignment horizontal="center" vertical="center"/>
    </xf>
    <xf numFmtId="0" fontId="0" fillId="0" borderId="4" xfId="0" applyBorder="1" applyAlignment="1"/>
    <xf numFmtId="176" fontId="18" fillId="0" borderId="0" xfId="17" applyNumberFormat="1" applyFont="1" applyBorder="1" applyAlignment="1">
      <alignment horizontal="right" vertical="top"/>
    </xf>
    <xf numFmtId="176" fontId="18" fillId="0" borderId="0" xfId="17" applyNumberFormat="1" applyFont="1" applyBorder="1" applyAlignment="1">
      <alignment horizontal="left" vertical="top"/>
    </xf>
    <xf numFmtId="180" fontId="18" fillId="0" borderId="13" xfId="17" applyNumberFormat="1" applyFont="1" applyBorder="1" applyAlignment="1">
      <alignment horizontal="center" vertical="center"/>
    </xf>
    <xf numFmtId="176" fontId="19" fillId="0" borderId="13" xfId="17" applyNumberFormat="1" applyFont="1" applyBorder="1" applyAlignment="1">
      <alignment horizontal="center" vertical="center"/>
    </xf>
    <xf numFmtId="180" fontId="41" fillId="0" borderId="0" xfId="17" applyNumberFormat="1" applyFont="1" applyBorder="1" applyAlignment="1">
      <alignment horizontal="center" vertical="center" wrapText="1"/>
    </xf>
    <xf numFmtId="180" fontId="18" fillId="0" borderId="13" xfId="17" applyNumberFormat="1" applyFont="1" applyBorder="1" applyAlignment="1">
      <alignment horizontal="center" vertical="center" wrapText="1"/>
    </xf>
    <xf numFmtId="176" fontId="41" fillId="0" borderId="0" xfId="17" applyNumberFormat="1" applyFont="1" applyAlignment="1">
      <alignment horizontal="center" vertical="center"/>
    </xf>
    <xf numFmtId="180" fontId="19" fillId="0" borderId="13" xfId="17" applyNumberFormat="1" applyFont="1" applyBorder="1" applyAlignment="1">
      <alignment horizontal="center" vertical="center" wrapText="1"/>
    </xf>
    <xf numFmtId="180" fontId="18" fillId="0" borderId="4" xfId="17" applyNumberFormat="1" applyFont="1" applyBorder="1" applyAlignment="1">
      <alignment horizontal="right"/>
    </xf>
    <xf numFmtId="0" fontId="19" fillId="0" borderId="15" xfId="17" applyFont="1" applyBorder="1" applyAlignment="1">
      <alignment horizontal="center" vertical="center"/>
    </xf>
    <xf numFmtId="0" fontId="19" fillId="0" borderId="14" xfId="17" applyFont="1" applyBorder="1" applyAlignment="1">
      <alignment horizontal="center" vertical="center"/>
    </xf>
    <xf numFmtId="0" fontId="19" fillId="0" borderId="16" xfId="17" applyFont="1" applyBorder="1" applyAlignment="1">
      <alignment horizontal="center" vertical="center"/>
    </xf>
    <xf numFmtId="0" fontId="19" fillId="0" borderId="2" xfId="17" applyFont="1" applyBorder="1" applyAlignment="1">
      <alignment horizontal="center" vertical="center"/>
    </xf>
    <xf numFmtId="0" fontId="19" fillId="0" borderId="31" xfId="17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8" fillId="0" borderId="10" xfId="17" applyFont="1" applyBorder="1" applyAlignment="1">
      <alignment horizontal="right" vertical="top"/>
    </xf>
    <xf numFmtId="0" fontId="18" fillId="0" borderId="0" xfId="17" applyFont="1" applyBorder="1" applyAlignment="1">
      <alignment horizontal="right" vertical="top"/>
    </xf>
    <xf numFmtId="0" fontId="19" fillId="0" borderId="13" xfId="17" applyFont="1" applyBorder="1" applyAlignment="1">
      <alignment horizontal="center" vertical="center"/>
    </xf>
    <xf numFmtId="0" fontId="19" fillId="0" borderId="22" xfId="17" applyFont="1" applyBorder="1" applyAlignment="1">
      <alignment horizontal="center" vertical="center"/>
    </xf>
    <xf numFmtId="0" fontId="19" fillId="0" borderId="23" xfId="17" applyFont="1" applyBorder="1" applyAlignment="1">
      <alignment horizontal="center" vertical="center"/>
    </xf>
    <xf numFmtId="0" fontId="19" fillId="0" borderId="10" xfId="17" applyFont="1" applyBorder="1" applyAlignment="1">
      <alignment horizontal="center" vertical="center"/>
    </xf>
    <xf numFmtId="0" fontId="19" fillId="0" borderId="20" xfId="17" applyFont="1" applyBorder="1" applyAlignment="1">
      <alignment horizontal="center" vertical="center"/>
    </xf>
    <xf numFmtId="0" fontId="16" fillId="0" borderId="10" xfId="17" applyFont="1" applyBorder="1" applyAlignment="1">
      <alignment horizontal="center" vertical="top" wrapText="1"/>
    </xf>
    <xf numFmtId="0" fontId="19" fillId="0" borderId="4" xfId="17" applyFont="1" applyBorder="1" applyAlignment="1">
      <alignment horizontal="center" vertical="center"/>
    </xf>
    <xf numFmtId="0" fontId="19" fillId="0" borderId="21" xfId="17" applyFont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27" fillId="0" borderId="33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9" fillId="0" borderId="8" xfId="17" applyNumberFormat="1" applyFont="1" applyBorder="1" applyAlignment="1">
      <alignment horizontal="center" vertical="center"/>
    </xf>
    <xf numFmtId="0" fontId="19" fillId="0" borderId="17" xfId="17" applyNumberFormat="1" applyFont="1" applyBorder="1" applyAlignment="1">
      <alignment horizontal="center" vertical="center"/>
    </xf>
    <xf numFmtId="0" fontId="19" fillId="0" borderId="6" xfId="17" applyNumberFormat="1" applyFont="1" applyBorder="1" applyAlignment="1">
      <alignment horizontal="center" vertical="center" wrapText="1"/>
    </xf>
    <xf numFmtId="0" fontId="19" fillId="0" borderId="12" xfId="17" applyNumberFormat="1" applyFont="1" applyBorder="1" applyAlignment="1">
      <alignment horizontal="center" vertical="center" wrapText="1"/>
    </xf>
    <xf numFmtId="0" fontId="19" fillId="0" borderId="24" xfId="17" applyNumberFormat="1" applyFont="1" applyBorder="1" applyAlignment="1">
      <alignment horizontal="center" vertical="center" shrinkToFit="1"/>
    </xf>
    <xf numFmtId="0" fontId="19" fillId="0" borderId="50" xfId="17" applyNumberFormat="1" applyFont="1" applyBorder="1" applyAlignment="1">
      <alignment horizontal="center" vertical="center" shrinkToFit="1"/>
    </xf>
    <xf numFmtId="0" fontId="19" fillId="0" borderId="24" xfId="17" applyNumberFormat="1" applyFont="1" applyBorder="1" applyAlignment="1">
      <alignment horizontal="center" vertical="center" wrapText="1" shrinkToFit="1"/>
    </xf>
    <xf numFmtId="0" fontId="19" fillId="0" borderId="3" xfId="17" applyNumberFormat="1" applyFont="1" applyBorder="1" applyAlignment="1">
      <alignment horizontal="center" vertical="center" wrapText="1"/>
    </xf>
    <xf numFmtId="0" fontId="19" fillId="0" borderId="12" xfId="17" applyNumberFormat="1" applyFont="1" applyBorder="1" applyAlignment="1">
      <alignment horizontal="center" vertical="center"/>
    </xf>
    <xf numFmtId="0" fontId="19" fillId="0" borderId="8" xfId="17" applyNumberFormat="1" applyFont="1" applyBorder="1" applyAlignment="1">
      <alignment horizontal="center" vertical="center" wrapText="1"/>
    </xf>
    <xf numFmtId="0" fontId="19" fillId="0" borderId="17" xfId="17" applyNumberFormat="1" applyFont="1" applyBorder="1" applyAlignment="1">
      <alignment horizontal="center" vertical="center" wrapText="1"/>
    </xf>
    <xf numFmtId="0" fontId="19" fillId="0" borderId="6" xfId="17" applyNumberFormat="1" applyFont="1" applyBorder="1" applyAlignment="1">
      <alignment horizontal="center" vertical="center"/>
    </xf>
    <xf numFmtId="0" fontId="19" fillId="0" borderId="7" xfId="17" applyNumberFormat="1" applyFont="1" applyBorder="1" applyAlignment="1">
      <alignment horizontal="center" vertical="center"/>
    </xf>
    <xf numFmtId="0" fontId="19" fillId="0" borderId="3" xfId="17" applyNumberFormat="1" applyFont="1" applyBorder="1" applyAlignment="1">
      <alignment horizontal="center" vertical="center"/>
    </xf>
    <xf numFmtId="0" fontId="15" fillId="0" borderId="2" xfId="17" applyNumberFormat="1" applyFont="1" applyBorder="1" applyAlignment="1">
      <alignment horizontal="center" vertical="center"/>
    </xf>
    <xf numFmtId="0" fontId="19" fillId="0" borderId="33" xfId="17" applyNumberFormat="1" applyFont="1" applyBorder="1" applyAlignment="1">
      <alignment horizontal="center" vertical="center"/>
    </xf>
    <xf numFmtId="0" fontId="19" fillId="0" borderId="47" xfId="17" applyNumberFormat="1" applyFont="1" applyBorder="1" applyAlignment="1">
      <alignment horizontal="center" vertical="center"/>
    </xf>
    <xf numFmtId="0" fontId="19" fillId="0" borderId="45" xfId="17" applyNumberFormat="1" applyFont="1" applyBorder="1" applyAlignment="1">
      <alignment horizontal="center" vertical="center"/>
    </xf>
    <xf numFmtId="0" fontId="19" fillId="0" borderId="9" xfId="17" applyNumberFormat="1" applyFont="1" applyBorder="1" applyAlignment="1">
      <alignment horizontal="center" vertical="center" wrapText="1"/>
    </xf>
    <xf numFmtId="0" fontId="19" fillId="0" borderId="46" xfId="17" applyNumberFormat="1" applyFont="1" applyBorder="1" applyAlignment="1">
      <alignment horizontal="center" vertical="center"/>
    </xf>
    <xf numFmtId="0" fontId="19" fillId="0" borderId="5" xfId="17" applyNumberFormat="1" applyFont="1" applyBorder="1" applyAlignment="1">
      <alignment horizontal="center" vertical="center"/>
    </xf>
    <xf numFmtId="0" fontId="19" fillId="0" borderId="9" xfId="17" applyNumberFormat="1" applyFont="1" applyBorder="1" applyAlignment="1">
      <alignment horizontal="center" vertical="center"/>
    </xf>
    <xf numFmtId="41" fontId="19" fillId="0" borderId="6" xfId="0" applyNumberFormat="1" applyFont="1" applyBorder="1" applyAlignment="1">
      <alignment horizontal="center" vertical="center"/>
    </xf>
    <xf numFmtId="41" fontId="19" fillId="0" borderId="7" xfId="0" applyNumberFormat="1" applyFont="1" applyBorder="1" applyAlignment="1">
      <alignment horizontal="center" vertical="center"/>
    </xf>
    <xf numFmtId="176" fontId="45" fillId="0" borderId="0" xfId="17" applyNumberFormat="1" applyFont="1" applyAlignment="1">
      <alignment horizontal="center" vertical="center" wrapText="1"/>
    </xf>
    <xf numFmtId="0" fontId="19" fillId="0" borderId="29" xfId="17" applyNumberFormat="1" applyFont="1" applyBorder="1" applyAlignment="1">
      <alignment horizontal="center" vertical="center"/>
    </xf>
    <xf numFmtId="0" fontId="19" fillId="0" borderId="26" xfId="17" applyNumberFormat="1" applyFont="1" applyBorder="1" applyAlignment="1">
      <alignment horizontal="center" vertical="center"/>
    </xf>
    <xf numFmtId="0" fontId="19" fillId="0" borderId="36" xfId="17" applyNumberFormat="1" applyFont="1" applyBorder="1" applyAlignment="1">
      <alignment horizontal="center" vertical="center"/>
    </xf>
    <xf numFmtId="0" fontId="19" fillId="0" borderId="30" xfId="17" applyNumberFormat="1" applyFont="1" applyBorder="1" applyAlignment="1">
      <alignment horizontal="center" vertical="center" wrapText="1"/>
    </xf>
    <xf numFmtId="0" fontId="19" fillId="0" borderId="50" xfId="17" applyNumberFormat="1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41" fontId="19" fillId="0" borderId="3" xfId="0" applyNumberFormat="1" applyFont="1" applyBorder="1" applyAlignment="1">
      <alignment horizontal="center" vertical="center"/>
    </xf>
    <xf numFmtId="41" fontId="19" fillId="0" borderId="8" xfId="0" applyNumberFormat="1" applyFont="1" applyBorder="1" applyAlignment="1">
      <alignment horizontal="center" vertical="center"/>
    </xf>
    <xf numFmtId="176" fontId="18" fillId="0" borderId="0" xfId="17" applyNumberFormat="1" applyFont="1" applyBorder="1" applyAlignment="1">
      <alignment horizontal="right" vertical="center"/>
    </xf>
    <xf numFmtId="0" fontId="19" fillId="0" borderId="5" xfId="17" applyNumberFormat="1" applyFont="1" applyBorder="1" applyAlignment="1">
      <alignment horizontal="center" vertical="center" wrapText="1"/>
    </xf>
    <xf numFmtId="0" fontId="19" fillId="0" borderId="46" xfId="17" applyNumberFormat="1" applyFont="1" applyBorder="1" applyAlignment="1">
      <alignment horizontal="center" vertical="center" wrapText="1"/>
    </xf>
    <xf numFmtId="0" fontId="19" fillId="0" borderId="25" xfId="17" applyNumberFormat="1" applyFont="1" applyBorder="1" applyAlignment="1">
      <alignment horizontal="center" vertical="center" wrapText="1"/>
    </xf>
    <xf numFmtId="0" fontId="19" fillId="0" borderId="26" xfId="17" applyNumberFormat="1" applyFont="1" applyBorder="1" applyAlignment="1">
      <alignment horizontal="center" vertical="center" wrapText="1"/>
    </xf>
    <xf numFmtId="0" fontId="19" fillId="0" borderId="51" xfId="17" applyNumberFormat="1" applyFont="1" applyBorder="1" applyAlignment="1">
      <alignment horizontal="center" vertical="center" wrapText="1"/>
    </xf>
    <xf numFmtId="0" fontId="19" fillId="0" borderId="52" xfId="17" applyNumberFormat="1" applyFont="1" applyBorder="1" applyAlignment="1">
      <alignment horizontal="center" vertical="center" wrapText="1"/>
    </xf>
    <xf numFmtId="41" fontId="63" fillId="0" borderId="12" xfId="17" quotePrefix="1" applyNumberFormat="1" applyFont="1" applyBorder="1" applyAlignment="1">
      <alignment horizontal="center" vertical="center" shrinkToFit="1"/>
    </xf>
    <xf numFmtId="41" fontId="63" fillId="0" borderId="12" xfId="0" applyNumberFormat="1" applyFont="1" applyBorder="1" applyAlignment="1">
      <alignment horizontal="center" vertical="center"/>
    </xf>
    <xf numFmtId="41" fontId="63" fillId="0" borderId="17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/>
    </xf>
    <xf numFmtId="41" fontId="66" fillId="0" borderId="3" xfId="0" applyNumberFormat="1" applyFont="1" applyBorder="1" applyAlignment="1">
      <alignment horizontal="center" vertical="center"/>
    </xf>
    <xf numFmtId="41" fontId="66" fillId="0" borderId="8" xfId="0" applyNumberFormat="1" applyFont="1" applyBorder="1" applyAlignment="1">
      <alignment horizontal="center" vertical="center"/>
    </xf>
    <xf numFmtId="176" fontId="18" fillId="0" borderId="0" xfId="17" applyNumberFormat="1" applyFont="1" applyAlignment="1">
      <alignment horizontal="left" vertical="center"/>
    </xf>
    <xf numFmtId="41" fontId="19" fillId="0" borderId="6" xfId="17" quotePrefix="1" applyNumberFormat="1" applyFont="1" applyBorder="1" applyAlignment="1">
      <alignment horizontal="center" vertical="center" shrinkToFit="1"/>
    </xf>
    <xf numFmtId="41" fontId="19" fillId="0" borderId="3" xfId="17" quotePrefix="1" applyNumberFormat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left" vertical="center" shrinkToFit="1"/>
    </xf>
    <xf numFmtId="176" fontId="18" fillId="0" borderId="0" xfId="17" applyNumberFormat="1" applyFont="1" applyBorder="1" applyAlignment="1">
      <alignment horizontal="left" vertical="center"/>
    </xf>
    <xf numFmtId="41" fontId="66" fillId="0" borderId="3" xfId="17" quotePrefix="1" applyNumberFormat="1" applyFont="1" applyBorder="1" applyAlignment="1">
      <alignment horizontal="center" vertical="center" shrinkToFit="1"/>
    </xf>
    <xf numFmtId="0" fontId="18" fillId="0" borderId="4" xfId="17" applyFont="1" applyBorder="1" applyAlignment="1">
      <alignment horizontal="right" vertical="center"/>
    </xf>
    <xf numFmtId="0" fontId="16" fillId="0" borderId="0" xfId="17" applyFont="1" applyBorder="1" applyAlignment="1">
      <alignment horizontal="right" vertical="center"/>
    </xf>
    <xf numFmtId="0" fontId="19" fillId="0" borderId="10" xfId="0" applyFont="1" applyFill="1" applyBorder="1" applyAlignment="1"/>
    <xf numFmtId="0" fontId="0" fillId="0" borderId="10" xfId="0" applyBorder="1" applyAlignment="1"/>
    <xf numFmtId="0" fontId="19" fillId="0" borderId="10" xfId="0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8" fillId="0" borderId="33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176" fontId="18" fillId="0" borderId="10" xfId="17" applyNumberFormat="1" applyFont="1" applyBorder="1" applyAlignment="1">
      <alignment horizontal="left" vertical="top" wrapText="1"/>
    </xf>
    <xf numFmtId="176" fontId="18" fillId="0" borderId="10" xfId="17" applyNumberFormat="1" applyFont="1" applyBorder="1" applyAlignment="1">
      <alignment horizontal="right" vertical="center"/>
    </xf>
    <xf numFmtId="176" fontId="19" fillId="0" borderId="6" xfId="17" applyNumberFormat="1" applyFont="1" applyBorder="1" applyAlignment="1">
      <alignment horizontal="center" vertical="center"/>
    </xf>
    <xf numFmtId="176" fontId="19" fillId="0" borderId="7" xfId="17" applyNumberFormat="1" applyFont="1" applyBorder="1" applyAlignment="1">
      <alignment horizontal="center" vertical="center"/>
    </xf>
    <xf numFmtId="176" fontId="19" fillId="0" borderId="5" xfId="17" applyNumberFormat="1" applyFont="1" applyBorder="1" applyAlignment="1">
      <alignment horizontal="center" vertical="center"/>
    </xf>
    <xf numFmtId="176" fontId="41" fillId="0" borderId="0" xfId="17" applyNumberFormat="1" applyFont="1" applyAlignment="1">
      <alignment horizontal="center" vertical="center" shrinkToFit="1"/>
    </xf>
    <xf numFmtId="176" fontId="19" fillId="0" borderId="20" xfId="17" applyNumberFormat="1" applyFont="1" applyBorder="1" applyAlignment="1">
      <alignment horizontal="center" vertical="center"/>
    </xf>
    <xf numFmtId="176" fontId="19" fillId="0" borderId="21" xfId="17" applyNumberFormat="1" applyFont="1" applyBorder="1" applyAlignment="1">
      <alignment horizontal="center" vertical="center"/>
    </xf>
    <xf numFmtId="176" fontId="18" fillId="0" borderId="0" xfId="17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176" fontId="19" fillId="0" borderId="23" xfId="17" applyNumberFormat="1" applyFont="1" applyBorder="1" applyAlignment="1">
      <alignment horizontal="center" vertical="center"/>
    </xf>
    <xf numFmtId="176" fontId="19" fillId="0" borderId="2" xfId="17" applyNumberFormat="1" applyFont="1" applyBorder="1" applyAlignment="1">
      <alignment horizontal="center" vertical="center"/>
    </xf>
    <xf numFmtId="176" fontId="19" fillId="0" borderId="31" xfId="17" applyNumberFormat="1" applyFont="1" applyBorder="1" applyAlignment="1">
      <alignment horizontal="center" vertical="center"/>
    </xf>
    <xf numFmtId="176" fontId="19" fillId="0" borderId="22" xfId="17" applyNumberFormat="1" applyFont="1" applyBorder="1" applyAlignment="1">
      <alignment horizontal="center" vertical="center"/>
    </xf>
    <xf numFmtId="176" fontId="19" fillId="0" borderId="14" xfId="17" applyNumberFormat="1" applyFont="1" applyBorder="1" applyAlignment="1">
      <alignment horizontal="center" vertical="center"/>
    </xf>
    <xf numFmtId="0" fontId="19" fillId="0" borderId="23" xfId="17" applyNumberFormat="1" applyFont="1" applyBorder="1" applyAlignment="1">
      <alignment horizontal="center" vertical="center"/>
    </xf>
    <xf numFmtId="0" fontId="19" fillId="0" borderId="2" xfId="17" applyNumberFormat="1" applyFont="1" applyBorder="1" applyAlignment="1">
      <alignment horizontal="center" vertical="center"/>
    </xf>
    <xf numFmtId="0" fontId="19" fillId="0" borderId="31" xfId="17" applyNumberFormat="1" applyFont="1" applyBorder="1" applyAlignment="1">
      <alignment horizontal="center" vertical="center"/>
    </xf>
    <xf numFmtId="0" fontId="19" fillId="0" borderId="16" xfId="17" applyNumberFormat="1" applyFont="1" applyBorder="1" applyAlignment="1">
      <alignment horizontal="center" vertical="center"/>
    </xf>
    <xf numFmtId="0" fontId="19" fillId="0" borderId="23" xfId="17" applyNumberFormat="1" applyFont="1" applyBorder="1" applyAlignment="1">
      <alignment horizontal="center" vertical="center" shrinkToFit="1"/>
    </xf>
    <xf numFmtId="0" fontId="19" fillId="0" borderId="32" xfId="17" applyNumberFormat="1" applyFont="1" applyBorder="1" applyAlignment="1">
      <alignment horizontal="center" vertical="center" shrinkToFit="1"/>
    </xf>
    <xf numFmtId="0" fontId="19" fillId="0" borderId="20" xfId="17" applyNumberFormat="1" applyFont="1" applyBorder="1" applyAlignment="1">
      <alignment horizontal="center" vertical="center" shrinkToFit="1"/>
    </xf>
    <xf numFmtId="0" fontId="19" fillId="0" borderId="21" xfId="17" applyNumberFormat="1" applyFont="1" applyBorder="1" applyAlignment="1">
      <alignment horizontal="center" vertical="center" shrinkToFit="1"/>
    </xf>
    <xf numFmtId="0" fontId="19" fillId="0" borderId="10" xfId="17" applyNumberFormat="1" applyFont="1" applyBorder="1" applyAlignment="1">
      <alignment horizontal="center" vertical="center" shrinkToFit="1"/>
    </xf>
    <xf numFmtId="0" fontId="19" fillId="0" borderId="16" xfId="17" applyNumberFormat="1" applyFont="1" applyBorder="1" applyAlignment="1">
      <alignment horizontal="center" vertical="center" shrinkToFit="1"/>
    </xf>
    <xf numFmtId="0" fontId="19" fillId="0" borderId="2" xfId="17" applyNumberFormat="1" applyFont="1" applyBorder="1" applyAlignment="1">
      <alignment horizontal="center" vertical="center" shrinkToFit="1"/>
    </xf>
    <xf numFmtId="0" fontId="19" fillId="0" borderId="31" xfId="17" applyNumberFormat="1" applyFont="1" applyBorder="1" applyAlignment="1">
      <alignment horizontal="center" vertical="center" shrinkToFit="1"/>
    </xf>
    <xf numFmtId="176" fontId="41" fillId="0" borderId="0" xfId="17" applyNumberFormat="1" applyFont="1" applyAlignment="1">
      <alignment horizontal="center" vertical="center" wrapText="1" shrinkToFit="1"/>
    </xf>
    <xf numFmtId="0" fontId="19" fillId="0" borderId="13" xfId="17" applyNumberFormat="1" applyFont="1" applyBorder="1" applyAlignment="1">
      <alignment horizontal="center" vertical="center"/>
    </xf>
    <xf numFmtId="0" fontId="19" fillId="0" borderId="22" xfId="17" applyNumberFormat="1" applyFont="1" applyBorder="1" applyAlignment="1">
      <alignment horizontal="center" vertical="center" shrinkToFit="1"/>
    </xf>
    <xf numFmtId="0" fontId="19" fillId="0" borderId="14" xfId="17" applyNumberFormat="1" applyFont="1" applyBorder="1" applyAlignment="1">
      <alignment horizontal="center" vertical="center" shrinkToFit="1"/>
    </xf>
    <xf numFmtId="0" fontId="19" fillId="0" borderId="10" xfId="17" applyNumberFormat="1" applyFont="1" applyBorder="1" applyAlignment="1">
      <alignment horizontal="center" vertical="center"/>
    </xf>
    <xf numFmtId="0" fontId="19" fillId="0" borderId="20" xfId="17" applyNumberFormat="1" applyFont="1" applyBorder="1" applyAlignment="1">
      <alignment horizontal="center" vertical="center"/>
    </xf>
    <xf numFmtId="176" fontId="18" fillId="0" borderId="0" xfId="17" applyNumberFormat="1" applyFont="1" applyBorder="1" applyAlignment="1">
      <alignment horizontal="left" vertical="top" wrapText="1"/>
    </xf>
    <xf numFmtId="0" fontId="18" fillId="0" borderId="0" xfId="17" applyFont="1" applyBorder="1" applyAlignment="1">
      <alignment horizontal="left" vertical="top"/>
    </xf>
    <xf numFmtId="0" fontId="19" fillId="0" borderId="13" xfId="17" applyFont="1" applyBorder="1" applyAlignment="1">
      <alignment horizontal="center" vertical="center" wrapText="1"/>
    </xf>
    <xf numFmtId="0" fontId="18" fillId="0" borderId="0" xfId="17" applyFont="1" applyBorder="1" applyAlignment="1">
      <alignment horizontal="left" vertical="center" wrapText="1"/>
    </xf>
    <xf numFmtId="0" fontId="18" fillId="0" borderId="0" xfId="17" applyFont="1" applyBorder="1" applyAlignment="1">
      <alignment horizontal="right"/>
    </xf>
    <xf numFmtId="0" fontId="18" fillId="0" borderId="22" xfId="17" applyFont="1" applyBorder="1" applyAlignment="1">
      <alignment horizontal="center" vertical="center" wrapText="1"/>
    </xf>
    <xf numFmtId="0" fontId="18" fillId="0" borderId="14" xfId="17" applyFont="1" applyBorder="1" applyAlignment="1">
      <alignment horizontal="center" vertical="center" wrapText="1"/>
    </xf>
    <xf numFmtId="176" fontId="41" fillId="0" borderId="0" xfId="17" applyNumberFormat="1" applyFont="1" applyAlignment="1">
      <alignment horizontal="center" vertical="center" wrapText="1"/>
    </xf>
    <xf numFmtId="176" fontId="19" fillId="0" borderId="10" xfId="17" applyNumberFormat="1" applyFont="1" applyBorder="1" applyAlignment="1">
      <alignment horizontal="center" vertical="center"/>
    </xf>
    <xf numFmtId="176" fontId="19" fillId="0" borderId="4" xfId="17" applyNumberFormat="1" applyFont="1" applyBorder="1" applyAlignment="1">
      <alignment horizontal="center" vertical="center"/>
    </xf>
    <xf numFmtId="176" fontId="19" fillId="0" borderId="7" xfId="17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19" fillId="0" borderId="25" xfId="17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19" fillId="0" borderId="24" xfId="17" applyNumberFormat="1" applyFont="1" applyBorder="1" applyAlignment="1">
      <alignment horizontal="center" vertical="center" wrapText="1"/>
    </xf>
    <xf numFmtId="176" fontId="19" fillId="0" borderId="50" xfId="17" applyNumberFormat="1" applyFont="1" applyBorder="1" applyAlignment="1">
      <alignment horizontal="center" vertical="center"/>
    </xf>
    <xf numFmtId="176" fontId="19" fillId="0" borderId="51" xfId="17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19" fillId="0" borderId="4" xfId="0" applyFont="1" applyFill="1" applyBorder="1" applyAlignment="1">
      <alignment horizontal="right" vertical="center"/>
    </xf>
    <xf numFmtId="176" fontId="16" fillId="0" borderId="4" xfId="17" applyNumberFormat="1" applyFont="1" applyBorder="1" applyAlignment="1">
      <alignment horizontal="right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/>
    </xf>
    <xf numFmtId="0" fontId="27" fillId="0" borderId="5" xfId="0" applyFont="1" applyFill="1" applyBorder="1" applyAlignment="1">
      <alignment horizontal="center" vertical="center"/>
    </xf>
    <xf numFmtId="176" fontId="18" fillId="0" borderId="25" xfId="17" applyNumberFormat="1" applyFont="1" applyBorder="1" applyAlignment="1">
      <alignment horizontal="center" vertical="center"/>
    </xf>
    <xf numFmtId="176" fontId="18" fillId="0" borderId="51" xfId="17" applyNumberFormat="1" applyFont="1" applyBorder="1" applyAlignment="1">
      <alignment horizontal="center" vertical="center"/>
    </xf>
    <xf numFmtId="176" fontId="18" fillId="0" borderId="25" xfId="17" applyNumberFormat="1" applyFont="1" applyBorder="1" applyAlignment="1">
      <alignment horizontal="center" vertical="center" wrapText="1" shrinkToFit="1"/>
    </xf>
    <xf numFmtId="176" fontId="18" fillId="0" borderId="51" xfId="17" applyNumberFormat="1" applyFont="1" applyBorder="1" applyAlignment="1">
      <alignment horizontal="center" vertical="center" wrapText="1" shrinkToFit="1"/>
    </xf>
    <xf numFmtId="176" fontId="18" fillId="0" borderId="24" xfId="17" applyNumberFormat="1" applyFont="1" applyBorder="1" applyAlignment="1">
      <alignment horizontal="center" vertical="center" wrapText="1"/>
    </xf>
    <xf numFmtId="176" fontId="18" fillId="0" borderId="50" xfId="17" applyNumberFormat="1" applyFont="1" applyBorder="1" applyAlignment="1">
      <alignment horizontal="center" vertical="center" wrapText="1"/>
    </xf>
    <xf numFmtId="176" fontId="18" fillId="0" borderId="6" xfId="17" applyNumberFormat="1" applyFont="1" applyBorder="1" applyAlignment="1">
      <alignment horizontal="center" vertical="center"/>
    </xf>
    <xf numFmtId="176" fontId="18" fillId="0" borderId="12" xfId="17" applyNumberFormat="1" applyFont="1" applyBorder="1" applyAlignment="1">
      <alignment horizontal="center" vertical="center"/>
    </xf>
    <xf numFmtId="176" fontId="18" fillId="0" borderId="6" xfId="17" applyNumberFormat="1" applyFont="1" applyBorder="1" applyAlignment="1">
      <alignment horizontal="center" vertical="center" wrapText="1" shrinkToFit="1"/>
    </xf>
    <xf numFmtId="176" fontId="18" fillId="0" borderId="12" xfId="17" applyNumberFormat="1" applyFont="1" applyBorder="1" applyAlignment="1">
      <alignment horizontal="center" vertical="center" wrapText="1" shrinkToFit="1"/>
    </xf>
    <xf numFmtId="176" fontId="18" fillId="0" borderId="7" xfId="17" applyNumberFormat="1" applyFont="1" applyBorder="1" applyAlignment="1">
      <alignment horizontal="center" vertical="center" wrapText="1" shrinkToFit="1"/>
    </xf>
    <xf numFmtId="176" fontId="18" fillId="0" borderId="29" xfId="17" applyNumberFormat="1" applyFont="1" applyBorder="1" applyAlignment="1">
      <alignment horizontal="center" vertical="center" wrapText="1" shrinkToFit="1"/>
    </xf>
    <xf numFmtId="176" fontId="18" fillId="0" borderId="5" xfId="17" applyNumberFormat="1" applyFont="1" applyBorder="1" applyAlignment="1">
      <alignment horizontal="center" vertical="center" wrapText="1" shrinkToFit="1"/>
    </xf>
    <xf numFmtId="176" fontId="18" fillId="0" borderId="25" xfId="17" applyNumberFormat="1" applyFont="1" applyBorder="1" applyAlignment="1">
      <alignment horizontal="center" vertical="center" wrapText="1"/>
    </xf>
    <xf numFmtId="176" fontId="18" fillId="0" borderId="26" xfId="17" applyNumberFormat="1" applyFont="1" applyBorder="1" applyAlignment="1">
      <alignment horizontal="center" vertical="center" wrapText="1"/>
    </xf>
    <xf numFmtId="176" fontId="18" fillId="0" borderId="24" xfId="17" applyNumberFormat="1" applyFont="1" applyBorder="1" applyAlignment="1">
      <alignment horizontal="center" vertical="center" shrinkToFit="1"/>
    </xf>
    <xf numFmtId="176" fontId="18" fillId="0" borderId="50" xfId="17" applyNumberFormat="1" applyFont="1" applyBorder="1" applyAlignment="1">
      <alignment horizontal="center" vertical="center" shrinkToFit="1"/>
    </xf>
    <xf numFmtId="176" fontId="18" fillId="0" borderId="5" xfId="17" applyNumberFormat="1" applyFont="1" applyBorder="1" applyAlignment="1">
      <alignment horizontal="center" vertical="center" shrinkToFit="1"/>
    </xf>
    <xf numFmtId="176" fontId="18" fillId="0" borderId="6" xfId="17" applyNumberFormat="1" applyFont="1" applyBorder="1" applyAlignment="1">
      <alignment horizontal="center" vertical="center" shrinkToFit="1"/>
    </xf>
    <xf numFmtId="176" fontId="18" fillId="0" borderId="24" xfId="17" applyNumberFormat="1" applyFont="1" applyBorder="1" applyAlignment="1">
      <alignment horizontal="center" vertical="center" wrapText="1" shrinkToFit="1"/>
    </xf>
    <xf numFmtId="176" fontId="18" fillId="0" borderId="50" xfId="17" applyNumberFormat="1" applyFont="1" applyBorder="1" applyAlignment="1">
      <alignment horizontal="center" vertical="center" wrapText="1" shrinkToFit="1"/>
    </xf>
    <xf numFmtId="176" fontId="18" fillId="0" borderId="33" xfId="17" applyNumberFormat="1" applyFont="1" applyBorder="1" applyAlignment="1">
      <alignment horizontal="center" vertical="center"/>
    </xf>
    <xf numFmtId="176" fontId="18" fillId="0" borderId="47" xfId="17" applyNumberFormat="1" applyFont="1" applyBorder="1" applyAlignment="1">
      <alignment horizontal="center" vertical="center"/>
    </xf>
    <xf numFmtId="176" fontId="18" fillId="0" borderId="7" xfId="17" applyNumberFormat="1" applyFont="1" applyBorder="1" applyAlignment="1">
      <alignment horizontal="center" vertical="center"/>
    </xf>
    <xf numFmtId="176" fontId="18" fillId="0" borderId="29" xfId="17" applyNumberFormat="1" applyFont="1" applyBorder="1" applyAlignment="1">
      <alignment horizontal="center" vertical="center"/>
    </xf>
    <xf numFmtId="176" fontId="18" fillId="0" borderId="46" xfId="17" applyNumberFormat="1" applyFont="1" applyBorder="1" applyAlignment="1">
      <alignment horizontal="center" vertical="center" shrinkToFit="1"/>
    </xf>
    <xf numFmtId="176" fontId="19" fillId="0" borderId="0" xfId="17" applyNumberFormat="1" applyFont="1" applyBorder="1" applyAlignment="1">
      <alignment horizontal="center" vertical="center"/>
    </xf>
    <xf numFmtId="176" fontId="18" fillId="0" borderId="5" xfId="17" applyNumberFormat="1" applyFont="1" applyBorder="1" applyAlignment="1">
      <alignment horizontal="center" vertical="center"/>
    </xf>
    <xf numFmtId="176" fontId="18" fillId="0" borderId="46" xfId="17" applyNumberFormat="1" applyFont="1" applyBorder="1" applyAlignment="1">
      <alignment horizontal="center" vertical="center"/>
    </xf>
    <xf numFmtId="0" fontId="18" fillId="0" borderId="4" xfId="18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19" fillId="2" borderId="14" xfId="18" applyFont="1" applyFill="1" applyBorder="1" applyAlignment="1">
      <alignment horizontal="center" vertical="center"/>
    </xf>
    <xf numFmtId="0" fontId="0" fillId="0" borderId="14" xfId="0" applyBorder="1"/>
    <xf numFmtId="0" fontId="19" fillId="2" borderId="22" xfId="18" applyFont="1" applyFill="1" applyBorder="1" applyAlignment="1">
      <alignment horizontal="center" vertical="center"/>
    </xf>
    <xf numFmtId="0" fontId="19" fillId="2" borderId="13" xfId="18" applyFont="1" applyFill="1" applyBorder="1" applyAlignment="1">
      <alignment horizontal="center" vertical="center"/>
    </xf>
    <xf numFmtId="0" fontId="41" fillId="0" borderId="0" xfId="18" applyFont="1" applyAlignment="1">
      <alignment horizontal="center" vertical="center" wrapText="1"/>
    </xf>
    <xf numFmtId="41" fontId="19" fillId="0" borderId="22" xfId="18" applyNumberFormat="1" applyFont="1" applyBorder="1" applyAlignment="1">
      <alignment horizontal="center" vertical="center"/>
    </xf>
    <xf numFmtId="41" fontId="19" fillId="0" borderId="13" xfId="18" applyNumberFormat="1" applyFont="1" applyBorder="1" applyAlignment="1">
      <alignment horizontal="center" vertical="center"/>
    </xf>
    <xf numFmtId="41" fontId="19" fillId="0" borderId="16" xfId="18" applyNumberFormat="1" applyFont="1" applyBorder="1" applyAlignment="1">
      <alignment horizontal="center" vertical="center"/>
    </xf>
    <xf numFmtId="0" fontId="19" fillId="2" borderId="31" xfId="18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9" fillId="2" borderId="31" xfId="18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2" fillId="0" borderId="0" xfId="18" applyFont="1" applyAlignment="1">
      <alignment horizontal="left" vertical="center"/>
    </xf>
    <xf numFmtId="0" fontId="18" fillId="0" borderId="0" xfId="18" applyFont="1" applyBorder="1" applyAlignment="1">
      <alignment horizontal="right" vertical="center"/>
    </xf>
    <xf numFmtId="0" fontId="18" fillId="0" borderId="0" xfId="18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19" fillId="2" borderId="13" xfId="18" applyFont="1" applyFill="1" applyBorder="1" applyAlignment="1">
      <alignment horizontal="center" vertical="center" wrapText="1"/>
    </xf>
    <xf numFmtId="0" fontId="16" fillId="0" borderId="0" xfId="18" applyFont="1" applyBorder="1" applyAlignment="1">
      <alignment horizontal="right" vertical="center"/>
    </xf>
    <xf numFmtId="0" fontId="19" fillId="0" borderId="0" xfId="18" applyFont="1" applyBorder="1" applyAlignment="1">
      <alignment horizontal="left" vertical="center"/>
    </xf>
    <xf numFmtId="0" fontId="19" fillId="2" borderId="16" xfId="18" applyFont="1" applyFill="1" applyBorder="1" applyAlignment="1">
      <alignment horizontal="center" vertical="center"/>
    </xf>
    <xf numFmtId="0" fontId="41" fillId="0" borderId="0" xfId="18" applyFont="1" applyAlignment="1">
      <alignment horizontal="center" vertical="center" wrapText="1" shrinkToFit="1"/>
    </xf>
    <xf numFmtId="0" fontId="41" fillId="0" borderId="0" xfId="18" applyFont="1" applyAlignment="1">
      <alignment horizontal="center" vertical="center" shrinkToFit="1"/>
    </xf>
    <xf numFmtId="0" fontId="18" fillId="0" borderId="4" xfId="18" applyFont="1" applyBorder="1" applyAlignment="1">
      <alignment horizontal="right"/>
    </xf>
    <xf numFmtId="0" fontId="19" fillId="0" borderId="13" xfId="18" applyFont="1" applyBorder="1" applyAlignment="1">
      <alignment horizontal="center" vertical="center"/>
    </xf>
    <xf numFmtId="0" fontId="19" fillId="0" borderId="13" xfId="18" applyFont="1" applyBorder="1" applyAlignment="1">
      <alignment horizontal="center" vertical="center" wrapText="1"/>
    </xf>
    <xf numFmtId="0" fontId="18" fillId="0" borderId="0" xfId="18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9" fillId="0" borderId="22" xfId="18" applyFont="1" applyBorder="1" applyAlignment="1">
      <alignment horizontal="center" vertical="center" wrapText="1"/>
    </xf>
    <xf numFmtId="0" fontId="19" fillId="0" borderId="0" xfId="19" applyFont="1" applyBorder="1" applyAlignment="1">
      <alignment horizontal="left" vertical="top" wrapText="1"/>
    </xf>
    <xf numFmtId="0" fontId="19" fillId="0" borderId="13" xfId="19" applyFont="1" applyBorder="1" applyAlignment="1">
      <alignment horizontal="center" vertical="center"/>
    </xf>
    <xf numFmtId="0" fontId="19" fillId="0" borderId="13" xfId="19" applyFont="1" applyBorder="1" applyAlignment="1">
      <alignment horizontal="center" vertical="center" wrapText="1"/>
    </xf>
    <xf numFmtId="0" fontId="19" fillId="0" borderId="22" xfId="19" applyFont="1" applyBorder="1" applyAlignment="1">
      <alignment horizontal="center" vertical="center" wrapText="1"/>
    </xf>
    <xf numFmtId="0" fontId="19" fillId="0" borderId="4" xfId="19" applyFont="1" applyBorder="1" applyAlignment="1">
      <alignment horizontal="right" vertical="center"/>
    </xf>
    <xf numFmtId="0" fontId="41" fillId="0" borderId="0" xfId="19" applyFont="1" applyAlignment="1">
      <alignment horizontal="center" vertical="center"/>
    </xf>
    <xf numFmtId="0" fontId="41" fillId="0" borderId="0" xfId="19" applyFont="1" applyAlignment="1">
      <alignment horizontal="center" vertical="center" wrapText="1" shrinkToFit="1"/>
    </xf>
    <xf numFmtId="0" fontId="19" fillId="0" borderId="16" xfId="19" applyFont="1" applyBorder="1" applyAlignment="1">
      <alignment horizontal="center" vertical="center" wrapText="1"/>
    </xf>
    <xf numFmtId="0" fontId="19" fillId="0" borderId="13" xfId="17" applyNumberFormat="1" applyFont="1" applyBorder="1" applyAlignment="1">
      <alignment horizontal="center" vertical="center" shrinkToFit="1"/>
    </xf>
    <xf numFmtId="0" fontId="41" fillId="0" borderId="0" xfId="17" applyNumberFormat="1" applyFont="1" applyAlignment="1">
      <alignment horizontal="center" vertical="center" shrinkToFit="1"/>
    </xf>
    <xf numFmtId="0" fontId="41" fillId="0" borderId="0" xfId="17" applyNumberFormat="1" applyFont="1" applyAlignment="1">
      <alignment horizontal="center" vertical="center" wrapText="1" shrinkToFit="1"/>
    </xf>
    <xf numFmtId="0" fontId="15" fillId="0" borderId="0" xfId="17" applyNumberFormat="1" applyFont="1" applyBorder="1" applyAlignment="1">
      <alignment horizontal="center" vertical="center"/>
    </xf>
    <xf numFmtId="176" fontId="11" fillId="0" borderId="0" xfId="17" applyNumberFormat="1" applyFont="1" applyAlignment="1">
      <alignment horizontal="center" vertical="center"/>
    </xf>
    <xf numFmtId="176" fontId="19" fillId="0" borderId="29" xfId="17" applyNumberFormat="1" applyFont="1" applyBorder="1" applyAlignment="1">
      <alignment horizontal="center" vertical="center"/>
    </xf>
    <xf numFmtId="176" fontId="41" fillId="0" borderId="0" xfId="17" applyNumberFormat="1" applyFont="1" applyBorder="1" applyAlignment="1">
      <alignment horizontal="center" vertical="center" wrapText="1"/>
    </xf>
    <xf numFmtId="176" fontId="19" fillId="0" borderId="5" xfId="17" applyNumberFormat="1" applyFont="1" applyBorder="1" applyAlignment="1">
      <alignment horizontal="center" vertical="center" wrapText="1"/>
    </xf>
    <xf numFmtId="176" fontId="19" fillId="0" borderId="46" xfId="17" applyNumberFormat="1" applyFont="1" applyBorder="1" applyAlignment="1">
      <alignment horizontal="center" vertical="center"/>
    </xf>
    <xf numFmtId="176" fontId="19" fillId="0" borderId="6" xfId="17" applyNumberFormat="1" applyFont="1" applyBorder="1" applyAlignment="1">
      <alignment horizontal="center" vertical="center" wrapText="1"/>
    </xf>
    <xf numFmtId="176" fontId="19" fillId="0" borderId="12" xfId="17" applyNumberFormat="1" applyFont="1" applyBorder="1" applyAlignment="1">
      <alignment horizontal="center" vertical="center"/>
    </xf>
    <xf numFmtId="176" fontId="19" fillId="0" borderId="33" xfId="17" applyNumberFormat="1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/>
    </xf>
  </cellXfs>
  <cellStyles count="23">
    <cellStyle name="Header1" xfId="1"/>
    <cellStyle name="Header2" xfId="2"/>
    <cellStyle name="咬訌裝?INCOM1" xfId="3"/>
    <cellStyle name="咬訌裝?INCOM10" xfId="4"/>
    <cellStyle name="咬訌裝?INCOM2" xfId="5"/>
    <cellStyle name="咬訌裝?INCOM3" xfId="6"/>
    <cellStyle name="咬訌裝?INCOM4" xfId="7"/>
    <cellStyle name="咬訌裝?INCOM5" xfId="8"/>
    <cellStyle name="咬訌裝?INCOM6" xfId="9"/>
    <cellStyle name="咬訌裝?INCOM7" xfId="10"/>
    <cellStyle name="咬訌裝?INCOM8" xfId="11"/>
    <cellStyle name="咬訌裝?INCOM9" xfId="12"/>
    <cellStyle name="咬訌裝?PRIB11" xfId="13"/>
    <cellStyle name="쉼표 [0]" xfId="14" builtinId="6"/>
    <cellStyle name="쉼표 [0] 2" xfId="22"/>
    <cellStyle name="콤마 [0]_2-1" xfId="15"/>
    <cellStyle name="콤마_2-1" xfId="16"/>
    <cellStyle name="표준" xfId="0" builtinId="0"/>
    <cellStyle name="표준 2" xfId="21"/>
    <cellStyle name="표준_2001년통계연보" xfId="17"/>
    <cellStyle name="표준_동부소방소" xfId="18"/>
    <cellStyle name="표준_신설" xfId="19"/>
    <cellStyle name="표준_자동차단속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466725</xdr:colOff>
      <xdr:row>2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3553" name="Text Box 1"/>
        <xdr:cNvSpPr txBox="1">
          <a:spLocks noChangeArrowheads="1"/>
        </xdr:cNvSpPr>
      </xdr:nvSpPr>
      <xdr:spPr bwMode="auto">
        <a:xfrm>
          <a:off x="10858500" y="857250"/>
          <a:ext cx="1038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바탕"/>
              <a:ea typeface="바탕"/>
            </a:rPr>
            <a:t>자료</a:t>
          </a:r>
          <a:r>
            <a:rPr lang="en-US" altLang="ko-KR" sz="1000" b="0" i="0" strike="noStrike">
              <a:solidFill>
                <a:srgbClr val="000000"/>
              </a:solidFill>
              <a:latin typeface="바탕"/>
              <a:ea typeface="바탕"/>
            </a:rPr>
            <a:t>:</a:t>
          </a:r>
          <a:r>
            <a:rPr lang="ko-KR" altLang="en-US" sz="1000" b="0" i="0" strike="noStrike">
              <a:solidFill>
                <a:srgbClr val="000000"/>
              </a:solidFill>
              <a:latin typeface="바탕"/>
              <a:ea typeface="바탕"/>
            </a:rPr>
            <a:t>수성경찰서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466725</xdr:colOff>
      <xdr:row>0</xdr:row>
      <xdr:rowOff>0</xdr:rowOff>
    </xdr:from>
    <xdr:to>
      <xdr:col>35</xdr:col>
      <xdr:colOff>0</xdr:colOff>
      <xdr:row>0</xdr:row>
      <xdr:rowOff>0</xdr:rowOff>
    </xdr:to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11249025" y="0"/>
          <a:ext cx="619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바탕"/>
              <a:ea typeface="바탕"/>
            </a:rPr>
            <a:t>자료</a:t>
          </a:r>
          <a:r>
            <a:rPr lang="en-US" altLang="ko-KR" sz="1000" b="0" i="0" strike="noStrike">
              <a:solidFill>
                <a:srgbClr val="000000"/>
              </a:solidFill>
              <a:latin typeface="바탕"/>
              <a:ea typeface="바탕"/>
            </a:rPr>
            <a:t>:</a:t>
          </a:r>
          <a:r>
            <a:rPr lang="ko-KR" altLang="en-US" sz="1000" b="0" i="0" strike="noStrike">
              <a:solidFill>
                <a:srgbClr val="000000"/>
              </a:solidFill>
              <a:latin typeface="바탕"/>
              <a:ea typeface="바탕"/>
            </a:rPr>
            <a:t>수성경찰서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5601" name="Text Box 1"/>
        <xdr:cNvSpPr txBox="1">
          <a:spLocks noChangeArrowheads="1"/>
        </xdr:cNvSpPr>
      </xdr:nvSpPr>
      <xdr:spPr bwMode="auto">
        <a:xfrm>
          <a:off x="14468475" y="0"/>
          <a:ext cx="1038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바탕"/>
              <a:ea typeface="바탕"/>
            </a:rPr>
            <a:t>자료</a:t>
          </a:r>
          <a:r>
            <a:rPr lang="en-US" altLang="ko-KR" sz="1000" b="0" i="0" strike="noStrike">
              <a:solidFill>
                <a:srgbClr val="000000"/>
              </a:solidFill>
              <a:latin typeface="바탕"/>
              <a:ea typeface="바탕"/>
            </a:rPr>
            <a:t>:</a:t>
          </a:r>
          <a:r>
            <a:rPr lang="ko-KR" altLang="en-US" sz="1000" b="0" i="0" strike="noStrike">
              <a:solidFill>
                <a:srgbClr val="000000"/>
              </a:solidFill>
              <a:latin typeface="바탕"/>
              <a:ea typeface="바탕"/>
            </a:rPr>
            <a:t>수성경찰서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AppData/Local/Temp/Temp1_&#53685;&#44228;&#50672;&#48372;.zip/&#50629;&#47924;&#51088;&#47308;%20&#47784;&#51020;/&#53685;&#44228;&#50672;&#48372;/2013/2013%20&#49688;&#49457;&#44396;%20&#53685;&#44228;&#50672;&#48372;/&#48512;&#49436;%20&#49688;&#54633;&#50857;/&#53685;&#44228;&#47928;&#49436;/22&#54924;&#53685;&#44228;&#50672;&#48372;&#51088;&#47308;/14.&#44368;&#50977;&#48143;&#47928;&#548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HAMONITEMP/&#53685;&#44228;&#47928;&#49436;/22&#54924;&#53685;&#44228;&#50672;&#48372;&#51088;&#47308;/14.&#44368;&#50977;&#48143;&#47928;&#5486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Nanum%20Technologies/SmartFlow%20OSE2/temp/&#53685;&#44228;&#47928;&#49436;/22&#54924;&#53685;&#44228;&#50672;&#48372;&#51088;&#47308;/14.&#44368;&#50977;&#48143;&#47928;&#5486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ⅩⅣ.교육및문화"/>
      <sheetName val="1.학교총개황"/>
      <sheetName val="2.유치원"/>
      <sheetName val="3.초등학교"/>
      <sheetName val="4.중학교"/>
      <sheetName val="5.일반계고등학교"/>
      <sheetName val="6.전문계고등학교"/>
      <sheetName val="7.전문대학교8.특수학교"/>
      <sheetName val="9.적령아동취학10.사설학원및독서실"/>
      <sheetName val="11.공공도서관12.박물관"/>
      <sheetName val="13.문화재14.문화공간"/>
      <sheetName val="15.체육시설"/>
      <sheetName val="16.청소년수련시설17.언론매체"/>
      <sheetName val="18.출판인쇄및기록매체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ⅩⅣ.교육및문화"/>
      <sheetName val="1.학교총개황"/>
      <sheetName val="2.유치원"/>
      <sheetName val="3.초등학교"/>
      <sheetName val="4.중학교"/>
      <sheetName val="5.일반계고등학교"/>
      <sheetName val="6.전문계고등학교"/>
      <sheetName val="7.전문대학교8.특수학교"/>
      <sheetName val="9.적령아동취학10.사설학원및독서실"/>
      <sheetName val="11.공공도서관12.박물관"/>
      <sheetName val="13.문화재14.문화공간"/>
      <sheetName val="15.체육시설"/>
      <sheetName val="16.청소년수련시설17.언론매체"/>
      <sheetName val="18.출판인쇄및기록매체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ⅩⅣ.교육및문화"/>
      <sheetName val="1.학교총개황"/>
      <sheetName val="2.유치원"/>
      <sheetName val="3.초등학교"/>
      <sheetName val="4.중학교"/>
      <sheetName val="5.일반계고등학교"/>
      <sheetName val="6.전문계고등학교"/>
      <sheetName val="7.전문대학교8.특수학교"/>
      <sheetName val="9.적령아동취학10.사설학원및독서실"/>
      <sheetName val="11.공공도서관12.박물관"/>
      <sheetName val="13.문화재14.문화공간"/>
      <sheetName val="15.체육시설"/>
      <sheetName val="16.청소년수련시설17.언론매체"/>
      <sheetName val="18.출판인쇄및기록매체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workbookViewId="0">
      <selection activeCell="B29" sqref="B29"/>
    </sheetView>
  </sheetViews>
  <sheetFormatPr defaultRowHeight="13.5"/>
  <cols>
    <col min="1" max="1" width="23.33203125" style="1" customWidth="1"/>
    <col min="2" max="2" width="23.109375" style="1" customWidth="1"/>
    <col min="3" max="3" width="23.33203125" style="1" customWidth="1"/>
    <col min="4" max="16384" width="8.88671875" style="1"/>
  </cols>
  <sheetData>
    <row r="1" spans="1:4" ht="20.100000000000001" customHeight="1"/>
    <row r="2" spans="1:4" ht="20.100000000000001" customHeight="1"/>
    <row r="3" spans="1:4" ht="20.100000000000001" customHeight="1"/>
    <row r="4" spans="1:4" ht="20.100000000000001" customHeight="1"/>
    <row r="5" spans="1:4" ht="20.100000000000001" customHeight="1"/>
    <row r="6" spans="1:4" ht="20.100000000000001" customHeight="1"/>
    <row r="7" spans="1:4" ht="20.100000000000001" customHeight="1"/>
    <row r="8" spans="1:4" ht="20.100000000000001" customHeight="1"/>
    <row r="9" spans="1:4" ht="20.100000000000001" customHeight="1">
      <c r="A9" s="712" t="s">
        <v>508</v>
      </c>
      <c r="B9" s="713"/>
      <c r="C9" s="713"/>
    </row>
    <row r="10" spans="1:4" ht="20.100000000000001" customHeight="1">
      <c r="A10" s="713" t="s">
        <v>286</v>
      </c>
      <c r="B10" s="713"/>
      <c r="C10" s="713"/>
      <c r="D10" s="2"/>
    </row>
    <row r="11" spans="1:4" ht="20.100000000000001" customHeight="1">
      <c r="A11" s="713"/>
      <c r="B11" s="713"/>
      <c r="C11" s="713"/>
    </row>
    <row r="12" spans="1:4" ht="24.95" customHeight="1">
      <c r="A12" s="714" t="s">
        <v>287</v>
      </c>
      <c r="B12" s="714"/>
      <c r="C12" s="714"/>
    </row>
    <row r="13" spans="1:4" ht="24.95" customHeight="1">
      <c r="A13" s="714"/>
      <c r="B13" s="714"/>
      <c r="C13" s="714"/>
    </row>
    <row r="14" spans="1:4" ht="24.95" customHeight="1">
      <c r="A14" s="714"/>
      <c r="B14" s="714"/>
      <c r="C14" s="714"/>
    </row>
    <row r="15" spans="1:4" ht="20.100000000000001" customHeight="1"/>
    <row r="16" spans="1:4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</sheetData>
  <mergeCells count="2">
    <mergeCell ref="A9:C11"/>
    <mergeCell ref="A12:C1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 xml:space="preserve">&amp;R&amp;"신명조체,보통"&amp;9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J90"/>
  <sheetViews>
    <sheetView topLeftCell="A7" workbookViewId="0">
      <selection activeCell="K43" sqref="K43"/>
    </sheetView>
  </sheetViews>
  <sheetFormatPr defaultColWidth="6.77734375" defaultRowHeight="11.25"/>
  <cols>
    <col min="1" max="1" width="11.33203125" style="3" customWidth="1"/>
    <col min="2" max="5" width="14.88671875" style="3" customWidth="1"/>
    <col min="6" max="9" width="17.33203125" style="3" customWidth="1"/>
    <col min="10" max="16384" width="6.77734375" style="3"/>
  </cols>
  <sheetData>
    <row r="1" spans="1:9" s="150" customFormat="1" ht="53.1" customHeight="1">
      <c r="A1" s="739" t="s">
        <v>477</v>
      </c>
      <c r="B1" s="739"/>
      <c r="C1" s="739"/>
      <c r="D1" s="739"/>
      <c r="E1" s="739"/>
      <c r="F1" s="739" t="s">
        <v>604</v>
      </c>
      <c r="G1" s="739"/>
      <c r="H1" s="739"/>
      <c r="I1" s="739"/>
    </row>
    <row r="2" spans="1:9" s="13" customFormat="1" ht="12" customHeight="1">
      <c r="D2" s="14"/>
      <c r="E2" s="14"/>
      <c r="F2" s="834" t="s">
        <v>460</v>
      </c>
      <c r="G2" s="834"/>
      <c r="H2" s="834"/>
      <c r="I2" s="834"/>
    </row>
    <row r="3" spans="1:9" s="16" customFormat="1" ht="26.1" customHeight="1">
      <c r="A3" s="275" t="s">
        <v>43</v>
      </c>
      <c r="B3" s="449" t="s">
        <v>49</v>
      </c>
      <c r="C3" s="450" t="s">
        <v>461</v>
      </c>
      <c r="D3" s="450" t="s">
        <v>625</v>
      </c>
      <c r="E3" s="451" t="s">
        <v>626</v>
      </c>
      <c r="F3" s="449" t="s">
        <v>462</v>
      </c>
      <c r="G3" s="450" t="s">
        <v>627</v>
      </c>
      <c r="H3" s="450" t="s">
        <v>628</v>
      </c>
      <c r="I3" s="451" t="s">
        <v>463</v>
      </c>
    </row>
    <row r="4" spans="1:9" s="16" customFormat="1" ht="20.25" customHeight="1">
      <c r="A4" s="455">
        <v>2009</v>
      </c>
      <c r="B4" s="452">
        <v>1971185</v>
      </c>
      <c r="C4" s="447">
        <v>9014</v>
      </c>
      <c r="D4" s="447">
        <v>193</v>
      </c>
      <c r="E4" s="447">
        <v>18104</v>
      </c>
      <c r="F4" s="447">
        <v>155097</v>
      </c>
      <c r="G4" s="447">
        <v>211</v>
      </c>
      <c r="H4" s="447">
        <v>1615405</v>
      </c>
      <c r="I4" s="448">
        <v>173161</v>
      </c>
    </row>
    <row r="5" spans="1:9" s="116" customFormat="1" ht="20.25" customHeight="1">
      <c r="A5" s="385">
        <v>2010</v>
      </c>
      <c r="B5" s="453">
        <v>1828608</v>
      </c>
      <c r="C5" s="443">
        <v>3742</v>
      </c>
      <c r="D5" s="443">
        <v>226</v>
      </c>
      <c r="E5" s="443">
        <v>2988</v>
      </c>
      <c r="F5" s="443">
        <v>194348</v>
      </c>
      <c r="G5" s="443">
        <v>733</v>
      </c>
      <c r="H5" s="443">
        <v>1561575</v>
      </c>
      <c r="I5" s="444">
        <v>64996</v>
      </c>
    </row>
    <row r="6" spans="1:9" s="116" customFormat="1" ht="20.25" customHeight="1">
      <c r="A6" s="385">
        <v>2011</v>
      </c>
      <c r="B6" s="453">
        <v>1610079</v>
      </c>
      <c r="C6" s="443">
        <v>4520</v>
      </c>
      <c r="D6" s="443">
        <v>221</v>
      </c>
      <c r="E6" s="443">
        <v>953</v>
      </c>
      <c r="F6" s="443">
        <v>17137</v>
      </c>
      <c r="G6" s="443">
        <v>705</v>
      </c>
      <c r="H6" s="443">
        <v>1575538</v>
      </c>
      <c r="I6" s="444">
        <v>11005</v>
      </c>
    </row>
    <row r="7" spans="1:9" s="55" customFormat="1" ht="20.25" customHeight="1">
      <c r="A7" s="313">
        <v>2012</v>
      </c>
      <c r="B7" s="310">
        <v>1634759</v>
      </c>
      <c r="C7" s="305">
        <v>5232</v>
      </c>
      <c r="D7" s="305">
        <v>209</v>
      </c>
      <c r="E7" s="305">
        <v>1072</v>
      </c>
      <c r="F7" s="305">
        <v>215269</v>
      </c>
      <c r="G7" s="305">
        <v>1927</v>
      </c>
      <c r="H7" s="305">
        <v>1396680</v>
      </c>
      <c r="I7" s="306">
        <v>14370</v>
      </c>
    </row>
    <row r="8" spans="1:9" s="55" customFormat="1" ht="20.25" customHeight="1">
      <c r="A8" s="456">
        <v>2013</v>
      </c>
      <c r="B8" s="454">
        <v>1840561</v>
      </c>
      <c r="C8" s="445">
        <v>4108</v>
      </c>
      <c r="D8" s="445">
        <v>428</v>
      </c>
      <c r="E8" s="445">
        <v>913</v>
      </c>
      <c r="F8" s="445">
        <v>167384</v>
      </c>
      <c r="G8" s="445">
        <v>1285</v>
      </c>
      <c r="H8" s="445">
        <v>1622936</v>
      </c>
      <c r="I8" s="446">
        <v>43507</v>
      </c>
    </row>
    <row r="9" spans="1:9" s="237" customFormat="1" ht="20.25" customHeight="1">
      <c r="A9" s="314">
        <v>2014</v>
      </c>
      <c r="B9" s="311">
        <v>1675057</v>
      </c>
      <c r="C9" s="307">
        <v>4061</v>
      </c>
      <c r="D9" s="307">
        <v>556</v>
      </c>
      <c r="E9" s="307">
        <v>1106</v>
      </c>
      <c r="F9" s="307">
        <v>105404</v>
      </c>
      <c r="G9" s="307">
        <v>1273</v>
      </c>
      <c r="H9" s="307">
        <v>1539214</v>
      </c>
      <c r="I9" s="308">
        <v>23443</v>
      </c>
    </row>
    <row r="10" spans="1:9" s="237" customFormat="1" ht="20.100000000000001" customHeight="1">
      <c r="A10" s="235"/>
      <c r="B10" s="236"/>
      <c r="C10" s="236"/>
      <c r="D10" s="236"/>
      <c r="E10" s="236"/>
      <c r="F10" s="236"/>
      <c r="G10" s="236"/>
      <c r="H10" s="236"/>
      <c r="I10" s="236"/>
    </row>
    <row r="11" spans="1:9" s="16" customFormat="1" ht="17.100000000000001" customHeight="1">
      <c r="A11" s="241" t="s">
        <v>464</v>
      </c>
      <c r="B11" s="99"/>
      <c r="C11" s="99"/>
      <c r="D11" s="99"/>
      <c r="E11" s="99"/>
      <c r="F11" s="99">
        <v>23920</v>
      </c>
      <c r="G11" s="99"/>
      <c r="H11" s="99">
        <v>391147</v>
      </c>
      <c r="I11" s="99"/>
    </row>
    <row r="12" spans="1:9" s="16" customFormat="1" ht="17.100000000000001" customHeight="1">
      <c r="A12" s="241" t="s">
        <v>605</v>
      </c>
      <c r="B12" s="99"/>
      <c r="C12" s="99"/>
      <c r="D12" s="99"/>
      <c r="E12" s="99"/>
      <c r="F12" s="242">
        <v>81484</v>
      </c>
      <c r="G12" s="242"/>
      <c r="H12" s="242">
        <v>1148067</v>
      </c>
      <c r="I12" s="99"/>
    </row>
    <row r="13" spans="1:9" s="16" customFormat="1" ht="17.100000000000001" customHeight="1">
      <c r="A13" s="241" t="s">
        <v>465</v>
      </c>
      <c r="B13" s="99"/>
      <c r="C13" s="99"/>
      <c r="D13" s="99"/>
      <c r="E13" s="99"/>
      <c r="F13" s="242">
        <v>3015</v>
      </c>
      <c r="G13" s="242"/>
      <c r="H13" s="242">
        <v>61738</v>
      </c>
      <c r="I13" s="99"/>
    </row>
    <row r="14" spans="1:9" s="16" customFormat="1" ht="17.100000000000001" customHeight="1">
      <c r="A14" s="241" t="s">
        <v>0</v>
      </c>
      <c r="B14" s="99"/>
      <c r="C14" s="99"/>
      <c r="D14" s="99"/>
      <c r="E14" s="99"/>
      <c r="F14" s="242">
        <v>2244</v>
      </c>
      <c r="G14" s="242"/>
      <c r="H14" s="242">
        <v>31245</v>
      </c>
      <c r="I14" s="99"/>
    </row>
    <row r="15" spans="1:9" s="16" customFormat="1" ht="17.100000000000001" customHeight="1">
      <c r="A15" s="241" t="s">
        <v>1</v>
      </c>
      <c r="B15" s="99"/>
      <c r="C15" s="99"/>
      <c r="D15" s="99"/>
      <c r="E15" s="99"/>
      <c r="F15" s="242">
        <v>2263</v>
      </c>
      <c r="G15" s="242"/>
      <c r="H15" s="242">
        <v>31762</v>
      </c>
      <c r="I15" s="99"/>
    </row>
    <row r="16" spans="1:9" s="16" customFormat="1" ht="17.100000000000001" customHeight="1">
      <c r="A16" s="241" t="s">
        <v>2</v>
      </c>
      <c r="B16" s="99"/>
      <c r="C16" s="99"/>
      <c r="D16" s="99"/>
      <c r="E16" s="99"/>
      <c r="F16" s="242">
        <v>2001</v>
      </c>
      <c r="G16" s="242"/>
      <c r="H16" s="242">
        <v>43672</v>
      </c>
      <c r="I16" s="99"/>
    </row>
    <row r="17" spans="1:9" s="16" customFormat="1" ht="17.100000000000001" customHeight="1">
      <c r="A17" s="241" t="s">
        <v>3</v>
      </c>
      <c r="B17" s="99"/>
      <c r="C17" s="99"/>
      <c r="D17" s="99"/>
      <c r="E17" s="99"/>
      <c r="F17" s="242">
        <v>4477</v>
      </c>
      <c r="G17" s="242"/>
      <c r="H17" s="242">
        <v>50198</v>
      </c>
      <c r="I17" s="99"/>
    </row>
    <row r="18" spans="1:9" s="16" customFormat="1" ht="17.100000000000001" customHeight="1">
      <c r="A18" s="241" t="s">
        <v>4</v>
      </c>
      <c r="B18" s="99"/>
      <c r="C18" s="99"/>
      <c r="D18" s="99"/>
      <c r="E18" s="99"/>
      <c r="F18" s="242">
        <v>2708</v>
      </c>
      <c r="G18" s="242"/>
      <c r="H18" s="242">
        <v>50193</v>
      </c>
      <c r="I18" s="99"/>
    </row>
    <row r="19" spans="1:9" s="16" customFormat="1" ht="17.100000000000001" customHeight="1">
      <c r="A19" s="241" t="s">
        <v>5</v>
      </c>
      <c r="B19" s="99"/>
      <c r="C19" s="99"/>
      <c r="D19" s="99"/>
      <c r="E19" s="99"/>
      <c r="F19" s="242">
        <v>2150</v>
      </c>
      <c r="G19" s="242"/>
      <c r="H19" s="242">
        <v>49041</v>
      </c>
      <c r="I19" s="99"/>
    </row>
    <row r="20" spans="1:9" s="16" customFormat="1" ht="17.100000000000001" customHeight="1">
      <c r="A20" s="241" t="s">
        <v>6</v>
      </c>
      <c r="B20" s="99"/>
      <c r="C20" s="99"/>
      <c r="D20" s="99"/>
      <c r="E20" s="99"/>
      <c r="F20" s="242">
        <v>1878</v>
      </c>
      <c r="G20" s="242"/>
      <c r="H20" s="242">
        <v>54587</v>
      </c>
      <c r="I20" s="99"/>
    </row>
    <row r="21" spans="1:9" s="16" customFormat="1" ht="17.100000000000001" customHeight="1">
      <c r="A21" s="241" t="s">
        <v>629</v>
      </c>
      <c r="B21" s="99"/>
      <c r="C21" s="99"/>
      <c r="D21" s="99"/>
      <c r="E21" s="99"/>
      <c r="F21" s="242">
        <v>1540</v>
      </c>
      <c r="G21" s="242"/>
      <c r="H21" s="242">
        <v>48790</v>
      </c>
      <c r="I21" s="99"/>
    </row>
    <row r="22" spans="1:9" s="16" customFormat="1" ht="17.100000000000001" customHeight="1">
      <c r="A22" s="241" t="s">
        <v>8</v>
      </c>
      <c r="B22" s="99"/>
      <c r="C22" s="99"/>
      <c r="D22" s="99"/>
      <c r="E22" s="99"/>
      <c r="F22" s="242">
        <v>2708</v>
      </c>
      <c r="G22" s="242"/>
      <c r="H22" s="242">
        <v>50193</v>
      </c>
      <c r="I22" s="99"/>
    </row>
    <row r="23" spans="1:9" s="16" customFormat="1" ht="17.100000000000001" customHeight="1">
      <c r="A23" s="241" t="s">
        <v>9</v>
      </c>
      <c r="B23" s="99"/>
      <c r="C23" s="99"/>
      <c r="D23" s="99"/>
      <c r="E23" s="99"/>
      <c r="F23" s="242">
        <v>2134</v>
      </c>
      <c r="G23" s="242"/>
      <c r="H23" s="242">
        <v>58209</v>
      </c>
      <c r="I23" s="99"/>
    </row>
    <row r="24" spans="1:9" s="13" customFormat="1" ht="17.100000000000001" customHeight="1">
      <c r="A24" s="241" t="s">
        <v>10</v>
      </c>
      <c r="B24" s="99"/>
      <c r="C24" s="99"/>
      <c r="D24" s="99"/>
      <c r="E24" s="99"/>
      <c r="F24" s="242">
        <v>2050</v>
      </c>
      <c r="G24" s="242"/>
      <c r="H24" s="242">
        <v>53390</v>
      </c>
      <c r="I24" s="99"/>
    </row>
    <row r="25" spans="1:9" s="13" customFormat="1" ht="17.100000000000001" customHeight="1">
      <c r="A25" s="241" t="s">
        <v>37</v>
      </c>
      <c r="B25" s="99"/>
      <c r="C25" s="99"/>
      <c r="D25" s="99"/>
      <c r="E25" s="99"/>
      <c r="F25" s="242">
        <v>1816</v>
      </c>
      <c r="G25" s="242"/>
      <c r="H25" s="242">
        <v>44820</v>
      </c>
      <c r="I25" s="99"/>
    </row>
    <row r="26" spans="1:9" s="13" customFormat="1" ht="17.100000000000001" customHeight="1">
      <c r="A26" s="241" t="s">
        <v>38</v>
      </c>
      <c r="B26" s="99"/>
      <c r="C26" s="99"/>
      <c r="D26" s="99"/>
      <c r="E26" s="99"/>
      <c r="F26" s="242">
        <v>2920</v>
      </c>
      <c r="G26" s="242"/>
      <c r="H26" s="242">
        <v>48650</v>
      </c>
      <c r="I26" s="99"/>
    </row>
    <row r="27" spans="1:9" s="13" customFormat="1" ht="17.100000000000001" customHeight="1">
      <c r="A27" s="241" t="s">
        <v>39</v>
      </c>
      <c r="B27" s="99"/>
      <c r="C27" s="99"/>
      <c r="D27" s="99"/>
      <c r="E27" s="99"/>
      <c r="F27" s="242">
        <v>2102</v>
      </c>
      <c r="G27" s="242"/>
      <c r="H27" s="242">
        <v>28079</v>
      </c>
      <c r="I27" s="99"/>
    </row>
    <row r="28" spans="1:9" s="13" customFormat="1" ht="17.100000000000001" customHeight="1">
      <c r="A28" s="241" t="s">
        <v>14</v>
      </c>
      <c r="B28" s="99"/>
      <c r="C28" s="99"/>
      <c r="D28" s="99"/>
      <c r="E28" s="99"/>
      <c r="F28" s="242">
        <v>3291</v>
      </c>
      <c r="G28" s="242"/>
      <c r="H28" s="242">
        <v>50180</v>
      </c>
      <c r="I28" s="99"/>
    </row>
    <row r="29" spans="1:9" s="13" customFormat="1" ht="17.100000000000001" customHeight="1">
      <c r="A29" s="241" t="s">
        <v>15</v>
      </c>
      <c r="B29" s="99"/>
      <c r="C29" s="99"/>
      <c r="D29" s="99"/>
      <c r="E29" s="99"/>
      <c r="F29" s="242">
        <v>23916</v>
      </c>
      <c r="G29" s="242"/>
      <c r="H29" s="242">
        <v>66739</v>
      </c>
      <c r="I29" s="99"/>
    </row>
    <row r="30" spans="1:9" s="13" customFormat="1" ht="17.100000000000001" customHeight="1">
      <c r="A30" s="241" t="s">
        <v>16</v>
      </c>
      <c r="B30" s="99"/>
      <c r="C30" s="99"/>
      <c r="D30" s="99"/>
      <c r="E30" s="99"/>
      <c r="F30" s="242">
        <v>2515</v>
      </c>
      <c r="G30" s="242"/>
      <c r="H30" s="242">
        <v>40813</v>
      </c>
      <c r="I30" s="99"/>
    </row>
    <row r="31" spans="1:9" s="13" customFormat="1" ht="17.100000000000001" customHeight="1">
      <c r="A31" s="241" t="s">
        <v>17</v>
      </c>
      <c r="B31" s="99"/>
      <c r="C31" s="99"/>
      <c r="D31" s="99"/>
      <c r="E31" s="99"/>
      <c r="F31" s="242">
        <v>2116</v>
      </c>
      <c r="G31" s="242"/>
      <c r="H31" s="242">
        <v>39308</v>
      </c>
      <c r="I31" s="99"/>
    </row>
    <row r="32" spans="1:9" s="13" customFormat="1" ht="17.100000000000001" customHeight="1">
      <c r="A32" s="241" t="s">
        <v>18</v>
      </c>
      <c r="B32" s="99"/>
      <c r="C32" s="99"/>
      <c r="D32" s="99"/>
      <c r="E32" s="99"/>
      <c r="F32" s="242">
        <v>3296</v>
      </c>
      <c r="G32" s="242"/>
      <c r="H32" s="242">
        <v>45959</v>
      </c>
      <c r="I32" s="99"/>
    </row>
    <row r="33" spans="1:10" s="13" customFormat="1" ht="17.100000000000001" customHeight="1">
      <c r="A33" s="241" t="s">
        <v>19</v>
      </c>
      <c r="B33" s="99"/>
      <c r="C33" s="99"/>
      <c r="D33" s="99"/>
      <c r="E33" s="99"/>
      <c r="F33" s="242">
        <v>4007</v>
      </c>
      <c r="G33" s="242"/>
      <c r="H33" s="242">
        <v>73669</v>
      </c>
      <c r="I33" s="99"/>
    </row>
    <row r="34" spans="1:10" s="13" customFormat="1" ht="17.100000000000001" customHeight="1">
      <c r="A34" s="241" t="s">
        <v>20</v>
      </c>
      <c r="B34" s="99"/>
      <c r="C34" s="99"/>
      <c r="D34" s="99"/>
      <c r="E34" s="99"/>
      <c r="F34" s="242">
        <v>2730</v>
      </c>
      <c r="G34" s="242"/>
      <c r="H34" s="242">
        <v>58903</v>
      </c>
      <c r="I34" s="99"/>
    </row>
    <row r="35" spans="1:10" s="13" customFormat="1" ht="17.100000000000001" customHeight="1">
      <c r="A35" s="17" t="s">
        <v>21</v>
      </c>
      <c r="B35" s="243"/>
      <c r="C35" s="243"/>
      <c r="D35" s="243"/>
      <c r="E35" s="243"/>
      <c r="F35" s="98">
        <v>3607</v>
      </c>
      <c r="G35" s="98"/>
      <c r="H35" s="98">
        <v>67939</v>
      </c>
      <c r="I35" s="243"/>
    </row>
    <row r="36" spans="1:10" s="13" customFormat="1" ht="13.5" customHeight="1">
      <c r="A36" s="32" t="s">
        <v>466</v>
      </c>
      <c r="B36" s="32"/>
      <c r="D36" s="835"/>
      <c r="E36" s="835"/>
      <c r="I36" s="240" t="s">
        <v>474</v>
      </c>
      <c r="J36" s="43"/>
    </row>
    <row r="37" spans="1:10" ht="21" customHeight="1"/>
    <row r="38" spans="1:10" ht="21" customHeight="1"/>
    <row r="39" spans="1:10" ht="21" customHeight="1"/>
    <row r="40" spans="1:10" ht="21" customHeight="1"/>
    <row r="41" spans="1:10" ht="21" customHeight="1"/>
    <row r="42" spans="1:10" ht="21" customHeight="1"/>
    <row r="43" spans="1:10" ht="21" customHeight="1"/>
    <row r="44" spans="1:10" ht="21" customHeight="1"/>
    <row r="45" spans="1:10" ht="21" customHeight="1"/>
    <row r="46" spans="1:10" ht="21" customHeight="1"/>
    <row r="47" spans="1:10" ht="21" customHeight="1"/>
    <row r="48" spans="1:10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</sheetData>
  <mergeCells count="4">
    <mergeCell ref="A1:E1"/>
    <mergeCell ref="F1:I1"/>
    <mergeCell ref="F2:I2"/>
    <mergeCell ref="D36:E36"/>
  </mergeCells>
  <phoneticPr fontId="10" type="noConversion"/>
  <pageMargins left="0.35" right="0.17" top="0.66" bottom="0.21" header="0.59055118110236227" footer="0.16"/>
  <pageSetup paperSize="9" scale="8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55"/>
  <sheetViews>
    <sheetView topLeftCell="A10" workbookViewId="0">
      <selection activeCell="T9" sqref="T9"/>
    </sheetView>
  </sheetViews>
  <sheetFormatPr defaultColWidth="6.77734375" defaultRowHeight="11.25"/>
  <cols>
    <col min="1" max="1" width="7.77734375" style="3" customWidth="1"/>
    <col min="2" max="4" width="8.77734375" style="3" customWidth="1"/>
    <col min="5" max="6" width="5.77734375" style="3" customWidth="1"/>
    <col min="7" max="7" width="8.21875" style="3" customWidth="1"/>
    <col min="8" max="8" width="5.77734375" style="3" customWidth="1"/>
    <col min="9" max="9" width="7.21875" style="3" bestFit="1" customWidth="1"/>
    <col min="10" max="11" width="6.77734375" style="3"/>
    <col min="12" max="12" width="7.33203125" style="3" customWidth="1"/>
    <col min="13" max="13" width="8.21875" style="3" customWidth="1"/>
    <col min="14" max="19" width="7.33203125" style="3" customWidth="1"/>
    <col min="20" max="16384" width="6.77734375" style="3"/>
  </cols>
  <sheetData>
    <row r="1" spans="1:19" s="150" customFormat="1" ht="50.1" customHeight="1">
      <c r="A1" s="840" t="s">
        <v>630</v>
      </c>
      <c r="B1" s="841"/>
      <c r="C1" s="841"/>
      <c r="D1" s="841"/>
      <c r="E1" s="841"/>
      <c r="F1" s="841"/>
      <c r="G1" s="841"/>
      <c r="H1" s="841"/>
      <c r="I1" s="841"/>
      <c r="J1" s="840" t="s">
        <v>478</v>
      </c>
      <c r="K1" s="840"/>
      <c r="L1" s="840"/>
      <c r="M1" s="840"/>
      <c r="N1" s="840"/>
      <c r="O1" s="840"/>
      <c r="P1" s="840"/>
      <c r="Q1" s="840"/>
      <c r="R1" s="840"/>
      <c r="S1" s="840"/>
    </row>
    <row r="2" spans="1:19" ht="18" customHeight="1">
      <c r="A2" s="104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10" t="s">
        <v>441</v>
      </c>
    </row>
    <row r="3" spans="1:19" ht="21" customHeight="1">
      <c r="A3" s="842" t="s">
        <v>442</v>
      </c>
      <c r="B3" s="844" t="s">
        <v>443</v>
      </c>
      <c r="C3" s="846" t="s">
        <v>444</v>
      </c>
      <c r="D3" s="846"/>
      <c r="E3" s="846" t="s">
        <v>445</v>
      </c>
      <c r="F3" s="846"/>
      <c r="G3" s="846"/>
      <c r="H3" s="846"/>
      <c r="I3" s="846" t="s">
        <v>631</v>
      </c>
      <c r="J3" s="846"/>
      <c r="K3" s="846"/>
      <c r="L3" s="846"/>
      <c r="M3" s="846"/>
      <c r="N3" s="844" t="s">
        <v>632</v>
      </c>
      <c r="O3" s="846"/>
      <c r="P3" s="846"/>
      <c r="Q3" s="846"/>
      <c r="R3" s="846"/>
      <c r="S3" s="847"/>
    </row>
    <row r="4" spans="1:19" ht="32.1" customHeight="1">
      <c r="A4" s="843"/>
      <c r="B4" s="845"/>
      <c r="C4" s="469" t="s">
        <v>446</v>
      </c>
      <c r="D4" s="469" t="s">
        <v>447</v>
      </c>
      <c r="E4" s="469" t="s">
        <v>633</v>
      </c>
      <c r="F4" s="469" t="s">
        <v>448</v>
      </c>
      <c r="G4" s="469" t="s">
        <v>256</v>
      </c>
      <c r="H4" s="469" t="s">
        <v>449</v>
      </c>
      <c r="I4" s="469" t="s">
        <v>450</v>
      </c>
      <c r="J4" s="470" t="s">
        <v>451</v>
      </c>
      <c r="K4" s="470" t="s">
        <v>452</v>
      </c>
      <c r="L4" s="469" t="s">
        <v>453</v>
      </c>
      <c r="M4" s="469" t="s">
        <v>454</v>
      </c>
      <c r="N4" s="470" t="s">
        <v>455</v>
      </c>
      <c r="O4" s="469" t="s">
        <v>634</v>
      </c>
      <c r="P4" s="469" t="s">
        <v>456</v>
      </c>
      <c r="Q4" s="469" t="s">
        <v>457</v>
      </c>
      <c r="R4" s="469" t="s">
        <v>458</v>
      </c>
      <c r="S4" s="471" t="s">
        <v>459</v>
      </c>
    </row>
    <row r="5" spans="1:19" ht="27.95" customHeight="1">
      <c r="A5" s="465">
        <v>2009</v>
      </c>
      <c r="B5" s="466">
        <v>19964</v>
      </c>
      <c r="C5" s="467">
        <v>9362</v>
      </c>
      <c r="D5" s="467">
        <v>10602</v>
      </c>
      <c r="E5" s="467">
        <v>19</v>
      </c>
      <c r="F5" s="467">
        <v>0</v>
      </c>
      <c r="G5" s="467">
        <v>19887</v>
      </c>
      <c r="H5" s="467">
        <v>0</v>
      </c>
      <c r="I5" s="467">
        <v>1265</v>
      </c>
      <c r="J5" s="467">
        <v>14</v>
      </c>
      <c r="K5" s="467">
        <v>1178</v>
      </c>
      <c r="L5" s="467">
        <v>4531</v>
      </c>
      <c r="M5" s="467">
        <v>12976</v>
      </c>
      <c r="N5" s="467">
        <v>4813</v>
      </c>
      <c r="O5" s="467">
        <v>3626</v>
      </c>
      <c r="P5" s="467">
        <v>2986</v>
      </c>
      <c r="Q5" s="467">
        <v>3773</v>
      </c>
      <c r="R5" s="467">
        <v>2686</v>
      </c>
      <c r="S5" s="468">
        <v>2080</v>
      </c>
    </row>
    <row r="6" spans="1:19" ht="27.95" customHeight="1">
      <c r="A6" s="457">
        <v>2010</v>
      </c>
      <c r="B6" s="459">
        <v>33211</v>
      </c>
      <c r="C6" s="460">
        <v>14786</v>
      </c>
      <c r="D6" s="460">
        <v>18425</v>
      </c>
      <c r="E6" s="460">
        <v>31</v>
      </c>
      <c r="F6" s="460">
        <v>0</v>
      </c>
      <c r="G6" s="460">
        <v>2126</v>
      </c>
      <c r="H6" s="460">
        <v>0</v>
      </c>
      <c r="I6" s="460">
        <v>2126</v>
      </c>
      <c r="J6" s="460">
        <v>13</v>
      </c>
      <c r="K6" s="460">
        <v>2032</v>
      </c>
      <c r="L6" s="460">
        <v>6430</v>
      </c>
      <c r="M6" s="460">
        <v>22610</v>
      </c>
      <c r="N6" s="460">
        <v>8515</v>
      </c>
      <c r="O6" s="460">
        <v>5339</v>
      </c>
      <c r="P6" s="460">
        <v>4768</v>
      </c>
      <c r="Q6" s="460">
        <v>6229</v>
      </c>
      <c r="R6" s="460">
        <v>4859</v>
      </c>
      <c r="S6" s="461">
        <v>3501</v>
      </c>
    </row>
    <row r="7" spans="1:19" ht="27.95" customHeight="1">
      <c r="A7" s="457">
        <v>2011</v>
      </c>
      <c r="B7" s="459">
        <v>29585</v>
      </c>
      <c r="C7" s="460">
        <v>13550</v>
      </c>
      <c r="D7" s="460">
        <v>16035</v>
      </c>
      <c r="E7" s="460">
        <v>19</v>
      </c>
      <c r="F7" s="460">
        <v>0</v>
      </c>
      <c r="G7" s="460">
        <v>29566</v>
      </c>
      <c r="H7" s="460">
        <v>0</v>
      </c>
      <c r="I7" s="460">
        <v>2430</v>
      </c>
      <c r="J7" s="460">
        <v>50</v>
      </c>
      <c r="K7" s="460">
        <v>1581</v>
      </c>
      <c r="L7" s="460">
        <v>6594</v>
      </c>
      <c r="M7" s="460">
        <v>18930</v>
      </c>
      <c r="N7" s="460">
        <v>9406</v>
      </c>
      <c r="O7" s="460">
        <v>4673</v>
      </c>
      <c r="P7" s="460">
        <v>3813</v>
      </c>
      <c r="Q7" s="460">
        <v>4935</v>
      </c>
      <c r="R7" s="460">
        <v>3887</v>
      </c>
      <c r="S7" s="461">
        <v>2871</v>
      </c>
    </row>
    <row r="8" spans="1:19" s="123" customFormat="1" ht="27.95" customHeight="1">
      <c r="A8" s="457">
        <v>2012</v>
      </c>
      <c r="B8" s="459">
        <v>31755</v>
      </c>
      <c r="C8" s="460">
        <v>14790</v>
      </c>
      <c r="D8" s="460">
        <v>16965</v>
      </c>
      <c r="E8" s="460">
        <v>14</v>
      </c>
      <c r="F8" s="460">
        <v>0</v>
      </c>
      <c r="G8" s="460">
        <v>31741</v>
      </c>
      <c r="H8" s="460">
        <v>0</v>
      </c>
      <c r="I8" s="460">
        <v>2029</v>
      </c>
      <c r="J8" s="460">
        <v>60</v>
      </c>
      <c r="K8" s="460">
        <v>1708</v>
      </c>
      <c r="L8" s="460">
        <v>7588</v>
      </c>
      <c r="M8" s="460">
        <v>20370</v>
      </c>
      <c r="N8" s="460">
        <v>10490</v>
      </c>
      <c r="O8" s="460">
        <v>5285</v>
      </c>
      <c r="P8" s="460">
        <v>3974</v>
      </c>
      <c r="Q8" s="460">
        <v>5178</v>
      </c>
      <c r="R8" s="460">
        <v>4142</v>
      </c>
      <c r="S8" s="461">
        <v>2686</v>
      </c>
    </row>
    <row r="9" spans="1:19" s="123" customFormat="1" ht="27.95" customHeight="1">
      <c r="A9" s="457">
        <v>2013</v>
      </c>
      <c r="B9" s="459">
        <v>30904</v>
      </c>
      <c r="C9" s="460">
        <v>14490</v>
      </c>
      <c r="D9" s="460">
        <v>16414</v>
      </c>
      <c r="E9" s="460">
        <v>54</v>
      </c>
      <c r="F9" s="460">
        <v>0</v>
      </c>
      <c r="G9" s="460">
        <v>30850</v>
      </c>
      <c r="H9" s="460">
        <v>0</v>
      </c>
      <c r="I9" s="460">
        <v>1772</v>
      </c>
      <c r="J9" s="460">
        <v>34</v>
      </c>
      <c r="K9" s="460">
        <v>1818</v>
      </c>
      <c r="L9" s="460">
        <v>7804</v>
      </c>
      <c r="M9" s="460">
        <v>19476</v>
      </c>
      <c r="N9" s="460">
        <v>10765</v>
      </c>
      <c r="O9" s="460">
        <v>5515</v>
      </c>
      <c r="P9" s="460">
        <v>3791</v>
      </c>
      <c r="Q9" s="460">
        <v>4779</v>
      </c>
      <c r="R9" s="460">
        <v>3632</v>
      </c>
      <c r="S9" s="461">
        <v>2422</v>
      </c>
    </row>
    <row r="10" spans="1:19" s="123" customFormat="1" ht="27.95" customHeight="1">
      <c r="A10" s="458">
        <v>2014</v>
      </c>
      <c r="B10" s="462">
        <f>SUM(B12:B23)</f>
        <v>30704</v>
      </c>
      <c r="C10" s="463">
        <f t="shared" ref="C10:S10" si="0">SUM(C12:C23)</f>
        <v>14427</v>
      </c>
      <c r="D10" s="463">
        <f t="shared" si="0"/>
        <v>16277</v>
      </c>
      <c r="E10" s="463">
        <f t="shared" si="0"/>
        <v>35</v>
      </c>
      <c r="F10" s="463">
        <f t="shared" si="0"/>
        <v>0</v>
      </c>
      <c r="G10" s="463">
        <f t="shared" si="0"/>
        <v>30669</v>
      </c>
      <c r="H10" s="463">
        <f t="shared" si="0"/>
        <v>0</v>
      </c>
      <c r="I10" s="463">
        <f t="shared" si="0"/>
        <v>1565</v>
      </c>
      <c r="J10" s="463">
        <f t="shared" si="0"/>
        <v>44</v>
      </c>
      <c r="K10" s="463">
        <f t="shared" si="0"/>
        <v>1011</v>
      </c>
      <c r="L10" s="463">
        <f t="shared" si="0"/>
        <v>8479</v>
      </c>
      <c r="M10" s="463">
        <f t="shared" si="0"/>
        <v>19605</v>
      </c>
      <c r="N10" s="463">
        <f t="shared" si="0"/>
        <v>10845</v>
      </c>
      <c r="O10" s="463">
        <f t="shared" si="0"/>
        <v>5877</v>
      </c>
      <c r="P10" s="463">
        <f t="shared" si="0"/>
        <v>3732</v>
      </c>
      <c r="Q10" s="463">
        <v>4574</v>
      </c>
      <c r="R10" s="463">
        <f t="shared" si="0"/>
        <v>3502</v>
      </c>
      <c r="S10" s="464">
        <f t="shared" si="0"/>
        <v>2174</v>
      </c>
    </row>
    <row r="11" spans="1:19" ht="24.95" customHeight="1">
      <c r="A11" s="111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</row>
    <row r="12" spans="1:19" ht="24.95" customHeight="1">
      <c r="A12" s="122" t="s">
        <v>422</v>
      </c>
      <c r="B12" s="103">
        <v>3086</v>
      </c>
      <c r="C12" s="106">
        <v>1455</v>
      </c>
      <c r="D12" s="106">
        <v>1631</v>
      </c>
      <c r="E12" s="106">
        <v>2</v>
      </c>
      <c r="F12" s="107"/>
      <c r="G12" s="107">
        <v>3084</v>
      </c>
      <c r="H12" s="107"/>
      <c r="I12" s="107">
        <v>181</v>
      </c>
      <c r="J12" s="107">
        <v>8</v>
      </c>
      <c r="K12" s="107">
        <v>181</v>
      </c>
      <c r="L12" s="107">
        <v>915</v>
      </c>
      <c r="M12" s="107">
        <v>1801</v>
      </c>
      <c r="N12" s="107">
        <v>1242</v>
      </c>
      <c r="O12" s="107">
        <v>592</v>
      </c>
      <c r="P12" s="107">
        <v>295</v>
      </c>
      <c r="Q12" s="107">
        <v>456</v>
      </c>
      <c r="R12" s="107">
        <v>321</v>
      </c>
      <c r="S12" s="107">
        <v>180</v>
      </c>
    </row>
    <row r="13" spans="1:19" ht="24.95" customHeight="1">
      <c r="A13" s="122" t="s">
        <v>423</v>
      </c>
      <c r="B13" s="103">
        <v>2890</v>
      </c>
      <c r="C13" s="106">
        <v>1399</v>
      </c>
      <c r="D13" s="106">
        <v>1491</v>
      </c>
      <c r="E13" s="106">
        <v>3</v>
      </c>
      <c r="F13" s="107"/>
      <c r="G13" s="107">
        <v>2887</v>
      </c>
      <c r="H13" s="107"/>
      <c r="I13" s="107">
        <v>238</v>
      </c>
      <c r="J13" s="107">
        <v>2</v>
      </c>
      <c r="K13" s="107">
        <v>113</v>
      </c>
      <c r="L13" s="107">
        <v>805</v>
      </c>
      <c r="M13" s="107">
        <v>1732</v>
      </c>
      <c r="N13" s="107">
        <v>1109</v>
      </c>
      <c r="O13" s="107">
        <v>442</v>
      </c>
      <c r="P13" s="107">
        <v>343</v>
      </c>
      <c r="Q13" s="107">
        <v>376</v>
      </c>
      <c r="R13" s="107">
        <v>383</v>
      </c>
      <c r="S13" s="107">
        <v>237</v>
      </c>
    </row>
    <row r="14" spans="1:19" ht="24.95" customHeight="1">
      <c r="A14" s="122" t="s">
        <v>635</v>
      </c>
      <c r="B14" s="103">
        <v>2466</v>
      </c>
      <c r="C14" s="106">
        <v>1075</v>
      </c>
      <c r="D14" s="106">
        <v>1391</v>
      </c>
      <c r="E14" s="106"/>
      <c r="F14" s="107"/>
      <c r="G14" s="107">
        <v>2466</v>
      </c>
      <c r="H14" s="107"/>
      <c r="I14" s="107">
        <v>226</v>
      </c>
      <c r="J14" s="107">
        <v>3</v>
      </c>
      <c r="K14" s="107">
        <v>65</v>
      </c>
      <c r="L14" s="107">
        <v>616</v>
      </c>
      <c r="M14" s="107">
        <v>1556</v>
      </c>
      <c r="N14" s="107">
        <v>830</v>
      </c>
      <c r="O14" s="107">
        <v>351</v>
      </c>
      <c r="P14" s="107">
        <v>333</v>
      </c>
      <c r="Q14" s="107">
        <v>344</v>
      </c>
      <c r="R14" s="107">
        <v>377</v>
      </c>
      <c r="S14" s="107">
        <v>231</v>
      </c>
    </row>
    <row r="15" spans="1:19" ht="24.95" customHeight="1">
      <c r="A15" s="122" t="s">
        <v>636</v>
      </c>
      <c r="B15" s="103">
        <v>2131</v>
      </c>
      <c r="C15" s="106">
        <v>960</v>
      </c>
      <c r="D15" s="106">
        <v>1171</v>
      </c>
      <c r="E15" s="106"/>
      <c r="F15" s="107"/>
      <c r="G15" s="107">
        <v>2131</v>
      </c>
      <c r="H15" s="107"/>
      <c r="I15" s="107">
        <v>111</v>
      </c>
      <c r="J15" s="107">
        <v>2</v>
      </c>
      <c r="K15" s="107">
        <v>72</v>
      </c>
      <c r="L15" s="107">
        <v>468</v>
      </c>
      <c r="M15" s="107">
        <v>1478</v>
      </c>
      <c r="N15" s="107">
        <v>588</v>
      </c>
      <c r="O15" s="107">
        <v>418</v>
      </c>
      <c r="P15" s="107">
        <v>295</v>
      </c>
      <c r="Q15" s="107">
        <v>317</v>
      </c>
      <c r="R15" s="107">
        <v>305</v>
      </c>
      <c r="S15" s="107">
        <v>208</v>
      </c>
    </row>
    <row r="16" spans="1:19" ht="24.95" customHeight="1">
      <c r="A16" s="122" t="s">
        <v>361</v>
      </c>
      <c r="B16" s="103">
        <v>1879</v>
      </c>
      <c r="C16" s="106">
        <v>866</v>
      </c>
      <c r="D16" s="106">
        <v>1013</v>
      </c>
      <c r="E16" s="106">
        <v>3</v>
      </c>
      <c r="F16" s="107"/>
      <c r="G16" s="107">
        <v>1876</v>
      </c>
      <c r="H16" s="107"/>
      <c r="I16" s="107">
        <v>62</v>
      </c>
      <c r="J16" s="107">
        <v>10</v>
      </c>
      <c r="K16" s="107">
        <v>60</v>
      </c>
      <c r="L16" s="107">
        <v>432</v>
      </c>
      <c r="M16" s="107">
        <v>1315</v>
      </c>
      <c r="N16" s="107">
        <v>537</v>
      </c>
      <c r="O16" s="107">
        <v>447</v>
      </c>
      <c r="P16" s="107">
        <v>256</v>
      </c>
      <c r="Q16" s="107">
        <v>272</v>
      </c>
      <c r="R16" s="107">
        <v>217</v>
      </c>
      <c r="S16" s="107">
        <v>150</v>
      </c>
    </row>
    <row r="17" spans="1:19" ht="24.95" customHeight="1">
      <c r="A17" s="122" t="s">
        <v>362</v>
      </c>
      <c r="B17" s="103">
        <v>2499</v>
      </c>
      <c r="C17" s="106">
        <v>1122</v>
      </c>
      <c r="D17" s="106">
        <v>1377</v>
      </c>
      <c r="E17" s="106">
        <v>1</v>
      </c>
      <c r="F17" s="106"/>
      <c r="G17" s="107">
        <v>2498</v>
      </c>
      <c r="H17" s="106"/>
      <c r="I17" s="107">
        <v>121</v>
      </c>
      <c r="J17" s="107">
        <v>6</v>
      </c>
      <c r="K17" s="107">
        <v>85</v>
      </c>
      <c r="L17" s="107">
        <v>663</v>
      </c>
      <c r="M17" s="107">
        <v>1624</v>
      </c>
      <c r="N17" s="107">
        <v>897</v>
      </c>
      <c r="O17" s="107">
        <v>560</v>
      </c>
      <c r="P17" s="107">
        <v>308</v>
      </c>
      <c r="Q17" s="107">
        <v>343</v>
      </c>
      <c r="R17" s="107">
        <v>232</v>
      </c>
      <c r="S17" s="107">
        <v>159</v>
      </c>
    </row>
    <row r="18" spans="1:19" ht="24.95" customHeight="1">
      <c r="A18" s="122" t="s">
        <v>363</v>
      </c>
      <c r="B18" s="103">
        <v>3292</v>
      </c>
      <c r="C18" s="106">
        <v>1597</v>
      </c>
      <c r="D18" s="106">
        <v>1695</v>
      </c>
      <c r="E18" s="106">
        <v>9</v>
      </c>
      <c r="F18" s="106"/>
      <c r="G18" s="107">
        <v>3283</v>
      </c>
      <c r="H18" s="106"/>
      <c r="I18" s="107">
        <v>154</v>
      </c>
      <c r="J18" s="107">
        <v>3</v>
      </c>
      <c r="K18" s="107">
        <v>120</v>
      </c>
      <c r="L18" s="107">
        <v>979</v>
      </c>
      <c r="M18" s="107">
        <v>2036</v>
      </c>
      <c r="N18" s="107">
        <v>1235</v>
      </c>
      <c r="O18" s="107">
        <v>720</v>
      </c>
      <c r="P18" s="107">
        <v>396</v>
      </c>
      <c r="Q18" s="107">
        <v>454</v>
      </c>
      <c r="R18" s="107">
        <v>298</v>
      </c>
      <c r="S18" s="107">
        <v>189</v>
      </c>
    </row>
    <row r="19" spans="1:19" ht="24.95" customHeight="1">
      <c r="A19" s="122" t="s">
        <v>364</v>
      </c>
      <c r="B19" s="103">
        <v>2159</v>
      </c>
      <c r="C19" s="106">
        <v>1005</v>
      </c>
      <c r="D19" s="106">
        <v>1154</v>
      </c>
      <c r="E19" s="106">
        <v>4</v>
      </c>
      <c r="F19" s="106"/>
      <c r="G19" s="107">
        <v>2155</v>
      </c>
      <c r="H19" s="106"/>
      <c r="I19" s="107">
        <v>73</v>
      </c>
      <c r="J19" s="106">
        <v>3</v>
      </c>
      <c r="K19" s="107">
        <v>69</v>
      </c>
      <c r="L19" s="107">
        <v>537</v>
      </c>
      <c r="M19" s="107">
        <v>1477</v>
      </c>
      <c r="N19" s="107">
        <v>657</v>
      </c>
      <c r="O19" s="107">
        <v>416</v>
      </c>
      <c r="P19" s="107">
        <v>330</v>
      </c>
      <c r="Q19" s="107">
        <v>315</v>
      </c>
      <c r="R19" s="107">
        <v>282</v>
      </c>
      <c r="S19" s="107">
        <v>159</v>
      </c>
    </row>
    <row r="20" spans="1:19" ht="24.95" customHeight="1">
      <c r="A20" s="122" t="s">
        <v>365</v>
      </c>
      <c r="B20" s="103">
        <v>2034</v>
      </c>
      <c r="C20" s="106">
        <v>936</v>
      </c>
      <c r="D20" s="106">
        <v>1098</v>
      </c>
      <c r="E20" s="106">
        <v>3</v>
      </c>
      <c r="F20" s="106"/>
      <c r="G20" s="107">
        <v>2031</v>
      </c>
      <c r="H20" s="106"/>
      <c r="I20" s="107">
        <v>90</v>
      </c>
      <c r="J20" s="107">
        <v>0</v>
      </c>
      <c r="K20" s="107">
        <v>44</v>
      </c>
      <c r="L20" s="107">
        <v>461</v>
      </c>
      <c r="M20" s="107">
        <v>1439</v>
      </c>
      <c r="N20" s="107">
        <v>551</v>
      </c>
      <c r="O20" s="107">
        <v>392</v>
      </c>
      <c r="P20" s="107">
        <v>312</v>
      </c>
      <c r="Q20" s="107">
        <v>320</v>
      </c>
      <c r="R20" s="107">
        <v>258</v>
      </c>
      <c r="S20" s="107">
        <v>201</v>
      </c>
    </row>
    <row r="21" spans="1:19" ht="24.95" customHeight="1">
      <c r="A21" s="122" t="s">
        <v>637</v>
      </c>
      <c r="B21" s="103">
        <v>2185</v>
      </c>
      <c r="C21" s="106">
        <v>1033</v>
      </c>
      <c r="D21" s="106">
        <v>1152</v>
      </c>
      <c r="E21" s="106">
        <v>4</v>
      </c>
      <c r="F21" s="106"/>
      <c r="G21" s="107">
        <v>2181</v>
      </c>
      <c r="H21" s="106"/>
      <c r="I21" s="107">
        <v>86</v>
      </c>
      <c r="J21" s="106">
        <v>0</v>
      </c>
      <c r="K21" s="107">
        <v>56</v>
      </c>
      <c r="L21" s="107">
        <v>533</v>
      </c>
      <c r="M21" s="107">
        <v>1510</v>
      </c>
      <c r="N21" s="107">
        <v>647</v>
      </c>
      <c r="O21" s="107">
        <v>413</v>
      </c>
      <c r="P21" s="107">
        <v>310</v>
      </c>
      <c r="Q21" s="107">
        <v>394</v>
      </c>
      <c r="R21" s="107">
        <v>275</v>
      </c>
      <c r="S21" s="107">
        <v>146</v>
      </c>
    </row>
    <row r="22" spans="1:19" ht="24.95" customHeight="1">
      <c r="A22" s="122" t="s">
        <v>424</v>
      </c>
      <c r="B22" s="103">
        <v>2298</v>
      </c>
      <c r="C22" s="106">
        <v>1115</v>
      </c>
      <c r="D22" s="106">
        <v>1183</v>
      </c>
      <c r="E22" s="106">
        <v>1</v>
      </c>
      <c r="F22" s="106"/>
      <c r="G22" s="107">
        <v>2297</v>
      </c>
      <c r="H22" s="106"/>
      <c r="I22" s="107">
        <v>82</v>
      </c>
      <c r="J22" s="107">
        <v>1</v>
      </c>
      <c r="K22" s="107">
        <v>67</v>
      </c>
      <c r="L22" s="107">
        <v>699</v>
      </c>
      <c r="M22" s="107">
        <v>1449</v>
      </c>
      <c r="N22" s="107">
        <v>846</v>
      </c>
      <c r="O22" s="107">
        <v>423</v>
      </c>
      <c r="P22" s="107">
        <v>246</v>
      </c>
      <c r="Q22" s="107">
        <v>398</v>
      </c>
      <c r="R22" s="107">
        <v>251</v>
      </c>
      <c r="S22" s="107">
        <v>134</v>
      </c>
    </row>
    <row r="23" spans="1:19" ht="24.95" customHeight="1">
      <c r="A23" s="127" t="s">
        <v>425</v>
      </c>
      <c r="B23" s="105">
        <v>3785</v>
      </c>
      <c r="C23" s="108">
        <v>1864</v>
      </c>
      <c r="D23" s="108">
        <v>1921</v>
      </c>
      <c r="E23" s="108">
        <v>5</v>
      </c>
      <c r="F23" s="108"/>
      <c r="G23" s="109">
        <v>3780</v>
      </c>
      <c r="H23" s="108"/>
      <c r="I23" s="109">
        <v>141</v>
      </c>
      <c r="J23" s="108">
        <v>6</v>
      </c>
      <c r="K23" s="109">
        <v>79</v>
      </c>
      <c r="L23" s="109">
        <v>1371</v>
      </c>
      <c r="M23" s="109">
        <v>2188</v>
      </c>
      <c r="N23" s="109">
        <v>1706</v>
      </c>
      <c r="O23" s="109">
        <v>703</v>
      </c>
      <c r="P23" s="109">
        <v>308</v>
      </c>
      <c r="Q23" s="109">
        <v>585</v>
      </c>
      <c r="R23" s="109">
        <v>303</v>
      </c>
      <c r="S23" s="109">
        <v>180</v>
      </c>
    </row>
    <row r="24" spans="1:19" ht="18" customHeight="1">
      <c r="A24" s="836"/>
      <c r="B24" s="837"/>
      <c r="C24" s="837"/>
      <c r="D24" s="837"/>
      <c r="E24" s="837"/>
      <c r="F24" s="837"/>
      <c r="G24" s="837"/>
      <c r="H24" s="837"/>
      <c r="I24" s="837"/>
      <c r="J24" s="102"/>
      <c r="K24" s="102"/>
      <c r="L24" s="102"/>
      <c r="M24" s="102"/>
      <c r="N24" s="102"/>
      <c r="O24" s="838" t="s">
        <v>638</v>
      </c>
      <c r="P24" s="839"/>
      <c r="Q24" s="839"/>
      <c r="R24" s="839"/>
      <c r="S24" s="839"/>
    </row>
    <row r="25" spans="1:19" ht="21" customHeight="1"/>
    <row r="26" spans="1:19" ht="21" customHeight="1"/>
    <row r="27" spans="1:19" ht="21" customHeight="1"/>
    <row r="28" spans="1:19" ht="21" customHeight="1"/>
    <row r="29" spans="1:19" ht="21" customHeight="1"/>
    <row r="30" spans="1:19" ht="21" customHeight="1"/>
    <row r="31" spans="1:19" ht="21" customHeight="1"/>
    <row r="32" spans="1:19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</sheetData>
  <mergeCells count="10">
    <mergeCell ref="A24:I24"/>
    <mergeCell ref="O24:S24"/>
    <mergeCell ref="A1:I1"/>
    <mergeCell ref="J1:S1"/>
    <mergeCell ref="A3:A4"/>
    <mergeCell ref="B3:B4"/>
    <mergeCell ref="C3:D3"/>
    <mergeCell ref="E3:H3"/>
    <mergeCell ref="I3:M3"/>
    <mergeCell ref="N3:S3"/>
  </mergeCells>
  <phoneticPr fontId="10" type="noConversion"/>
  <pageMargins left="0.38" right="0.17" top="0.75" bottom="0.3" header="0.59055118110236227" footer="0.16"/>
  <pageSetup paperSize="9" scale="8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11"/>
  <sheetViews>
    <sheetView workbookViewId="0">
      <selection activeCell="G10" sqref="G10:H10"/>
    </sheetView>
  </sheetViews>
  <sheetFormatPr defaultColWidth="8.77734375" defaultRowHeight="11.25"/>
  <cols>
    <col min="1" max="1" width="10.77734375" style="7" customWidth="1"/>
    <col min="2" max="2" width="9.21875" style="7" bestFit="1" customWidth="1"/>
    <col min="3" max="3" width="8.77734375" style="7" customWidth="1"/>
    <col min="4" max="4" width="8" style="7" customWidth="1"/>
    <col min="5" max="5" width="7.77734375" style="7" customWidth="1"/>
    <col min="6" max="17" width="8.77734375" style="7" customWidth="1"/>
    <col min="18" max="20" width="17.33203125" style="7" customWidth="1"/>
    <col min="21" max="26" width="13.6640625" style="7" customWidth="1"/>
    <col min="27" max="16384" width="8.77734375" style="7"/>
  </cols>
  <sheetData>
    <row r="1" spans="1:17" s="151" customFormat="1" ht="60" customHeight="1">
      <c r="A1" s="853" t="s">
        <v>480</v>
      </c>
      <c r="B1" s="853"/>
      <c r="C1" s="853"/>
      <c r="D1" s="853"/>
      <c r="E1" s="853"/>
      <c r="F1" s="853"/>
      <c r="G1" s="853"/>
      <c r="H1" s="853" t="s">
        <v>481</v>
      </c>
      <c r="I1" s="853"/>
      <c r="J1" s="853"/>
      <c r="K1" s="853"/>
      <c r="L1" s="853"/>
      <c r="M1" s="853"/>
      <c r="N1" s="853"/>
      <c r="O1" s="853"/>
      <c r="P1" s="853"/>
      <c r="Q1" s="853"/>
    </row>
    <row r="2" spans="1:17" s="60" customFormat="1" ht="12.95" customHeight="1">
      <c r="A2" s="36"/>
      <c r="B2" s="36"/>
      <c r="C2" s="36"/>
      <c r="D2" s="36"/>
      <c r="E2" s="36"/>
      <c r="F2" s="36"/>
      <c r="G2" s="37"/>
      <c r="H2" s="36"/>
      <c r="I2" s="36"/>
      <c r="J2" s="36"/>
      <c r="K2" s="36"/>
      <c r="L2" s="36"/>
      <c r="M2" s="36"/>
      <c r="N2" s="36"/>
      <c r="O2" s="36"/>
      <c r="P2" s="36"/>
      <c r="Q2" s="34" t="s">
        <v>277</v>
      </c>
    </row>
    <row r="3" spans="1:17" s="23" customFormat="1" ht="30" customHeight="1">
      <c r="A3" s="854" t="s">
        <v>131</v>
      </c>
      <c r="B3" s="852" t="s">
        <v>40</v>
      </c>
      <c r="C3" s="850"/>
      <c r="D3" s="850" t="s">
        <v>126</v>
      </c>
      <c r="E3" s="850"/>
      <c r="F3" s="850" t="s">
        <v>127</v>
      </c>
      <c r="G3" s="850"/>
      <c r="H3" s="852" t="s">
        <v>128</v>
      </c>
      <c r="I3" s="850"/>
      <c r="J3" s="850" t="s">
        <v>129</v>
      </c>
      <c r="K3" s="850"/>
      <c r="L3" s="851" t="s">
        <v>527</v>
      </c>
      <c r="M3" s="852"/>
      <c r="N3" s="850" t="s">
        <v>125</v>
      </c>
      <c r="O3" s="850"/>
      <c r="P3" s="850" t="s">
        <v>130</v>
      </c>
      <c r="Q3" s="851"/>
    </row>
    <row r="4" spans="1:17" s="23" customFormat="1" ht="27.95" customHeight="1">
      <c r="A4" s="855"/>
      <c r="B4" s="474" t="s">
        <v>123</v>
      </c>
      <c r="C4" s="475" t="s">
        <v>124</v>
      </c>
      <c r="D4" s="475" t="s">
        <v>123</v>
      </c>
      <c r="E4" s="475" t="s">
        <v>124</v>
      </c>
      <c r="F4" s="475" t="s">
        <v>123</v>
      </c>
      <c r="G4" s="475" t="s">
        <v>124</v>
      </c>
      <c r="H4" s="474" t="s">
        <v>123</v>
      </c>
      <c r="I4" s="475" t="s">
        <v>124</v>
      </c>
      <c r="J4" s="475" t="s">
        <v>123</v>
      </c>
      <c r="K4" s="475" t="s">
        <v>124</v>
      </c>
      <c r="L4" s="475" t="s">
        <v>123</v>
      </c>
      <c r="M4" s="475" t="s">
        <v>124</v>
      </c>
      <c r="N4" s="475" t="s">
        <v>123</v>
      </c>
      <c r="O4" s="475" t="s">
        <v>124</v>
      </c>
      <c r="P4" s="475" t="s">
        <v>123</v>
      </c>
      <c r="Q4" s="476" t="s">
        <v>124</v>
      </c>
    </row>
    <row r="5" spans="1:17" s="23" customFormat="1" ht="50.1" customHeight="1">
      <c r="A5" s="419">
        <v>2009</v>
      </c>
      <c r="B5" s="253">
        <v>15059</v>
      </c>
      <c r="C5" s="254">
        <v>13177</v>
      </c>
      <c r="D5" s="254">
        <v>106</v>
      </c>
      <c r="E5" s="254">
        <v>91</v>
      </c>
      <c r="F5" s="254">
        <v>1888</v>
      </c>
      <c r="G5" s="254">
        <v>937</v>
      </c>
      <c r="H5" s="254">
        <v>2631</v>
      </c>
      <c r="I5" s="254">
        <v>2212</v>
      </c>
      <c r="J5" s="254">
        <v>2015</v>
      </c>
      <c r="K5" s="254">
        <v>1806</v>
      </c>
      <c r="L5" s="477" t="s">
        <v>360</v>
      </c>
      <c r="M5" s="477" t="s">
        <v>360</v>
      </c>
      <c r="N5" s="254">
        <v>531</v>
      </c>
      <c r="O5" s="254">
        <v>429</v>
      </c>
      <c r="P5" s="254">
        <v>7888</v>
      </c>
      <c r="Q5" s="478">
        <v>7702</v>
      </c>
    </row>
    <row r="6" spans="1:17" s="56" customFormat="1" ht="50.1" customHeight="1">
      <c r="A6" s="277">
        <v>2010</v>
      </c>
      <c r="B6" s="259">
        <v>14405</v>
      </c>
      <c r="C6" s="260">
        <v>12428</v>
      </c>
      <c r="D6" s="260">
        <v>162</v>
      </c>
      <c r="E6" s="260">
        <v>149</v>
      </c>
      <c r="F6" s="260">
        <v>1698</v>
      </c>
      <c r="G6" s="260">
        <v>1139</v>
      </c>
      <c r="H6" s="260">
        <v>2266</v>
      </c>
      <c r="I6" s="260">
        <v>1770</v>
      </c>
      <c r="J6" s="260">
        <v>1747</v>
      </c>
      <c r="K6" s="260">
        <v>1472</v>
      </c>
      <c r="L6" s="479" t="s">
        <v>360</v>
      </c>
      <c r="M6" s="479" t="s">
        <v>360</v>
      </c>
      <c r="N6" s="260">
        <v>538</v>
      </c>
      <c r="O6" s="260">
        <v>384</v>
      </c>
      <c r="P6" s="260">
        <v>7917</v>
      </c>
      <c r="Q6" s="480">
        <v>7453</v>
      </c>
    </row>
    <row r="7" spans="1:17" s="56" customFormat="1" ht="50.1" customHeight="1">
      <c r="A7" s="277">
        <v>2011</v>
      </c>
      <c r="B7" s="259">
        <v>15505</v>
      </c>
      <c r="C7" s="260">
        <v>12822</v>
      </c>
      <c r="D7" s="260">
        <v>159</v>
      </c>
      <c r="E7" s="260">
        <v>132</v>
      </c>
      <c r="F7" s="260">
        <v>2046</v>
      </c>
      <c r="G7" s="260">
        <v>763</v>
      </c>
      <c r="H7" s="260">
        <v>2531</v>
      </c>
      <c r="I7" s="260">
        <v>2147</v>
      </c>
      <c r="J7" s="260">
        <v>2114</v>
      </c>
      <c r="K7" s="260">
        <v>1649</v>
      </c>
      <c r="L7" s="479">
        <v>154</v>
      </c>
      <c r="M7" s="479">
        <v>116</v>
      </c>
      <c r="N7" s="260">
        <v>647</v>
      </c>
      <c r="O7" s="260">
        <v>686</v>
      </c>
      <c r="P7" s="260">
        <v>7854</v>
      </c>
      <c r="Q7" s="480">
        <v>7329</v>
      </c>
    </row>
    <row r="8" spans="1:17" s="239" customFormat="1" ht="50.1" customHeight="1">
      <c r="A8" s="472">
        <v>2012</v>
      </c>
      <c r="B8" s="410">
        <v>15289</v>
      </c>
      <c r="C8" s="411">
        <v>11902</v>
      </c>
      <c r="D8" s="411">
        <v>144</v>
      </c>
      <c r="E8" s="411">
        <v>110</v>
      </c>
      <c r="F8" s="411">
        <v>2294</v>
      </c>
      <c r="G8" s="411">
        <v>871</v>
      </c>
      <c r="H8" s="411">
        <v>2373</v>
      </c>
      <c r="I8" s="411">
        <v>1868</v>
      </c>
      <c r="J8" s="411">
        <v>2201</v>
      </c>
      <c r="K8" s="411">
        <v>1663</v>
      </c>
      <c r="L8" s="411">
        <v>71</v>
      </c>
      <c r="M8" s="411">
        <v>58</v>
      </c>
      <c r="N8" s="411">
        <v>605</v>
      </c>
      <c r="O8" s="411">
        <v>496</v>
      </c>
      <c r="P8" s="411">
        <v>7601</v>
      </c>
      <c r="Q8" s="481">
        <v>6836</v>
      </c>
    </row>
    <row r="9" spans="1:17" s="239" customFormat="1" ht="50.1" customHeight="1">
      <c r="A9" s="472">
        <v>2013</v>
      </c>
      <c r="B9" s="259">
        <v>14014</v>
      </c>
      <c r="C9" s="260">
        <v>11073</v>
      </c>
      <c r="D9" s="260">
        <v>169</v>
      </c>
      <c r="E9" s="260">
        <v>124</v>
      </c>
      <c r="F9" s="260">
        <v>2150</v>
      </c>
      <c r="G9" s="260">
        <v>965</v>
      </c>
      <c r="H9" s="260">
        <v>2039</v>
      </c>
      <c r="I9" s="260">
        <v>1662</v>
      </c>
      <c r="J9" s="260">
        <v>2299</v>
      </c>
      <c r="K9" s="260">
        <v>1701</v>
      </c>
      <c r="L9" s="260">
        <v>46</v>
      </c>
      <c r="M9" s="260">
        <v>42</v>
      </c>
      <c r="N9" s="260">
        <v>689</v>
      </c>
      <c r="O9" s="260">
        <v>695</v>
      </c>
      <c r="P9" s="260">
        <v>6622</v>
      </c>
      <c r="Q9" s="480">
        <v>5884</v>
      </c>
    </row>
    <row r="10" spans="1:17" s="67" customFormat="1" ht="50.1" customHeight="1">
      <c r="A10" s="473">
        <v>2014</v>
      </c>
      <c r="B10" s="482">
        <f t="shared" ref="B10:C10" si="0">SUM(P10+N10+J10+H10+F10+D10+L10)</f>
        <v>14038</v>
      </c>
      <c r="C10" s="483">
        <f t="shared" si="0"/>
        <v>10744</v>
      </c>
      <c r="D10" s="484">
        <v>170</v>
      </c>
      <c r="E10" s="484">
        <v>142</v>
      </c>
      <c r="F10" s="484">
        <v>2116</v>
      </c>
      <c r="G10" s="484">
        <v>840</v>
      </c>
      <c r="H10" s="484">
        <v>1831</v>
      </c>
      <c r="I10" s="484">
        <v>1518</v>
      </c>
      <c r="J10" s="484">
        <v>2334</v>
      </c>
      <c r="K10" s="484">
        <v>1847</v>
      </c>
      <c r="L10" s="484">
        <v>63</v>
      </c>
      <c r="M10" s="484">
        <v>33</v>
      </c>
      <c r="N10" s="484">
        <v>760</v>
      </c>
      <c r="O10" s="484">
        <v>604</v>
      </c>
      <c r="P10" s="484">
        <v>6764</v>
      </c>
      <c r="Q10" s="485">
        <v>5760</v>
      </c>
    </row>
    <row r="11" spans="1:17" s="23" customFormat="1" ht="13.5" customHeight="1">
      <c r="A11" s="848" t="s">
        <v>528</v>
      </c>
      <c r="B11" s="848"/>
      <c r="C11" s="848"/>
      <c r="D11" s="124"/>
      <c r="E11" s="124"/>
      <c r="F11" s="93"/>
      <c r="G11" s="93"/>
      <c r="H11" s="124"/>
      <c r="I11" s="124"/>
      <c r="J11" s="124"/>
      <c r="K11" s="124"/>
      <c r="L11" s="124"/>
      <c r="M11" s="124"/>
      <c r="N11" s="124"/>
      <c r="O11" s="124"/>
      <c r="P11" s="849"/>
      <c r="Q11" s="849"/>
    </row>
  </sheetData>
  <mergeCells count="13">
    <mergeCell ref="A1:G1"/>
    <mergeCell ref="H1:Q1"/>
    <mergeCell ref="N3:O3"/>
    <mergeCell ref="A3:A4"/>
    <mergeCell ref="D3:E3"/>
    <mergeCell ref="F3:G3"/>
    <mergeCell ref="H3:I3"/>
    <mergeCell ref="J3:K3"/>
    <mergeCell ref="A11:C11"/>
    <mergeCell ref="P11:Q11"/>
    <mergeCell ref="P3:Q3"/>
    <mergeCell ref="B3:C3"/>
    <mergeCell ref="L3:M3"/>
  </mergeCells>
  <phoneticPr fontId="10" type="noConversion"/>
  <pageMargins left="0.52" right="0.27" top="0.97" bottom="0.28000000000000003" header="0.53" footer="0.16"/>
  <pageSetup paperSize="9" scale="75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K14"/>
  <sheetViews>
    <sheetView workbookViewId="0">
      <selection activeCell="E10" sqref="E10"/>
    </sheetView>
  </sheetViews>
  <sheetFormatPr defaultColWidth="8.77734375" defaultRowHeight="11.25"/>
  <cols>
    <col min="1" max="51" width="8.77734375" style="7" customWidth="1"/>
    <col min="52" max="16384" width="8.77734375" style="7"/>
  </cols>
  <sheetData>
    <row r="1" spans="1:37" s="151" customFormat="1" ht="54.95" customHeight="1">
      <c r="A1" s="853" t="s">
        <v>482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186"/>
      <c r="S1" s="186"/>
      <c r="T1" s="853" t="s">
        <v>483</v>
      </c>
      <c r="U1" s="853"/>
      <c r="V1" s="853"/>
      <c r="W1" s="853"/>
      <c r="X1" s="853"/>
      <c r="Y1" s="853"/>
      <c r="Z1" s="853"/>
      <c r="AA1" s="853"/>
      <c r="AB1" s="853"/>
      <c r="AC1" s="853"/>
      <c r="AD1" s="853"/>
      <c r="AE1" s="853"/>
      <c r="AF1" s="853"/>
      <c r="AG1" s="853"/>
      <c r="AH1" s="853"/>
      <c r="AI1" s="853"/>
    </row>
    <row r="2" spans="1:37" s="23" customFormat="1" ht="12.95" customHeight="1"/>
    <row r="3" spans="1:37" s="23" customFormat="1" ht="21.75" customHeight="1">
      <c r="A3" s="861" t="s">
        <v>593</v>
      </c>
      <c r="B3" s="858" t="s">
        <v>40</v>
      </c>
      <c r="C3" s="859"/>
      <c r="D3" s="860"/>
      <c r="E3" s="858" t="s">
        <v>214</v>
      </c>
      <c r="F3" s="859"/>
      <c r="G3" s="860"/>
      <c r="H3" s="858" t="s">
        <v>215</v>
      </c>
      <c r="I3" s="859"/>
      <c r="J3" s="860"/>
      <c r="K3" s="858" t="s">
        <v>216</v>
      </c>
      <c r="L3" s="859"/>
      <c r="M3" s="860"/>
      <c r="N3" s="858" t="s">
        <v>217</v>
      </c>
      <c r="O3" s="859"/>
      <c r="P3" s="860"/>
      <c r="Q3" s="858" t="s">
        <v>218</v>
      </c>
      <c r="R3" s="859"/>
      <c r="S3" s="860"/>
      <c r="T3" s="858" t="s">
        <v>219</v>
      </c>
      <c r="U3" s="859"/>
      <c r="V3" s="860"/>
      <c r="W3" s="858" t="s">
        <v>220</v>
      </c>
      <c r="X3" s="859"/>
      <c r="Y3" s="860"/>
      <c r="Z3" s="858" t="s">
        <v>221</v>
      </c>
      <c r="AA3" s="859"/>
      <c r="AB3" s="860"/>
      <c r="AC3" s="858" t="s">
        <v>222</v>
      </c>
      <c r="AD3" s="859"/>
      <c r="AE3" s="860"/>
      <c r="AF3" s="858" t="s">
        <v>223</v>
      </c>
      <c r="AG3" s="859"/>
      <c r="AH3" s="860"/>
      <c r="AI3" s="861" t="s">
        <v>224</v>
      </c>
      <c r="AJ3" s="748"/>
      <c r="AK3" s="748"/>
    </row>
    <row r="4" spans="1:37" s="23" customFormat="1" ht="22.5" customHeight="1">
      <c r="A4" s="862"/>
      <c r="B4" s="203"/>
      <c r="C4" s="194" t="s">
        <v>574</v>
      </c>
      <c r="D4" s="194" t="s">
        <v>588</v>
      </c>
      <c r="E4" s="203"/>
      <c r="F4" s="194" t="s">
        <v>574</v>
      </c>
      <c r="G4" s="194" t="s">
        <v>588</v>
      </c>
      <c r="H4" s="203"/>
      <c r="I4" s="194" t="s">
        <v>574</v>
      </c>
      <c r="J4" s="194" t="s">
        <v>588</v>
      </c>
      <c r="K4" s="203"/>
      <c r="L4" s="194" t="s">
        <v>574</v>
      </c>
      <c r="M4" s="194" t="s">
        <v>588</v>
      </c>
      <c r="N4" s="203"/>
      <c r="O4" s="194" t="s">
        <v>574</v>
      </c>
      <c r="P4" s="194" t="s">
        <v>588</v>
      </c>
      <c r="Q4" s="203"/>
      <c r="R4" s="194" t="s">
        <v>574</v>
      </c>
      <c r="S4" s="194" t="s">
        <v>588</v>
      </c>
      <c r="T4" s="203"/>
      <c r="U4" s="194" t="s">
        <v>574</v>
      </c>
      <c r="V4" s="194" t="s">
        <v>588</v>
      </c>
      <c r="W4" s="203"/>
      <c r="X4" s="194" t="s">
        <v>574</v>
      </c>
      <c r="Y4" s="194" t="s">
        <v>588</v>
      </c>
      <c r="Z4" s="203"/>
      <c r="AA4" s="194" t="s">
        <v>574</v>
      </c>
      <c r="AB4" s="194" t="s">
        <v>588</v>
      </c>
      <c r="AC4" s="203"/>
      <c r="AD4" s="194" t="s">
        <v>574</v>
      </c>
      <c r="AE4" s="194" t="s">
        <v>588</v>
      </c>
      <c r="AF4" s="203"/>
      <c r="AG4" s="194" t="s">
        <v>574</v>
      </c>
      <c r="AH4" s="194" t="s">
        <v>588</v>
      </c>
      <c r="AI4" s="203"/>
      <c r="AJ4" s="194" t="s">
        <v>574</v>
      </c>
      <c r="AK4" s="194" t="s">
        <v>588</v>
      </c>
    </row>
    <row r="5" spans="1:37" s="56" customFormat="1" ht="45" customHeight="1">
      <c r="A5" s="276">
        <v>2009</v>
      </c>
      <c r="B5" s="253">
        <v>17716</v>
      </c>
      <c r="C5" s="254"/>
      <c r="D5" s="254"/>
      <c r="E5" s="254">
        <v>27</v>
      </c>
      <c r="F5" s="254"/>
      <c r="G5" s="254"/>
      <c r="H5" s="254">
        <v>1079</v>
      </c>
      <c r="I5" s="254"/>
      <c r="J5" s="254"/>
      <c r="K5" s="254">
        <v>1507</v>
      </c>
      <c r="L5" s="254"/>
      <c r="M5" s="254"/>
      <c r="N5" s="254">
        <v>2010</v>
      </c>
      <c r="O5" s="254"/>
      <c r="P5" s="254"/>
      <c r="Q5" s="254">
        <v>1946</v>
      </c>
      <c r="R5" s="254"/>
      <c r="S5" s="254"/>
      <c r="T5" s="254">
        <v>2291</v>
      </c>
      <c r="U5" s="254"/>
      <c r="V5" s="254"/>
      <c r="W5" s="254">
        <v>5126</v>
      </c>
      <c r="X5" s="254"/>
      <c r="Y5" s="254"/>
      <c r="Z5" s="254">
        <v>2523</v>
      </c>
      <c r="AA5" s="254"/>
      <c r="AB5" s="254"/>
      <c r="AC5" s="254">
        <v>626</v>
      </c>
      <c r="AD5" s="254"/>
      <c r="AE5" s="254"/>
      <c r="AF5" s="254">
        <v>269</v>
      </c>
      <c r="AG5" s="254"/>
      <c r="AH5" s="254"/>
      <c r="AI5" s="254">
        <v>312</v>
      </c>
      <c r="AJ5" s="279"/>
      <c r="AK5" s="280"/>
    </row>
    <row r="6" spans="1:37" s="23" customFormat="1" ht="45" customHeight="1">
      <c r="A6" s="277">
        <v>2010</v>
      </c>
      <c r="B6" s="259">
        <v>15556</v>
      </c>
      <c r="C6" s="260"/>
      <c r="D6" s="260"/>
      <c r="E6" s="260">
        <v>2</v>
      </c>
      <c r="F6" s="260"/>
      <c r="G6" s="260"/>
      <c r="H6" s="260">
        <v>770</v>
      </c>
      <c r="I6" s="260"/>
      <c r="J6" s="260"/>
      <c r="K6" s="260">
        <v>1030</v>
      </c>
      <c r="L6" s="260"/>
      <c r="M6" s="260"/>
      <c r="N6" s="260">
        <v>1793</v>
      </c>
      <c r="O6" s="260"/>
      <c r="P6" s="260"/>
      <c r="Q6" s="260">
        <v>1620</v>
      </c>
      <c r="R6" s="260"/>
      <c r="S6" s="260"/>
      <c r="T6" s="260">
        <v>2082</v>
      </c>
      <c r="U6" s="260"/>
      <c r="V6" s="260"/>
      <c r="W6" s="260">
        <v>4533</v>
      </c>
      <c r="X6" s="260"/>
      <c r="Y6" s="260"/>
      <c r="Z6" s="260">
        <v>2443</v>
      </c>
      <c r="AA6" s="260"/>
      <c r="AB6" s="260"/>
      <c r="AC6" s="260">
        <v>632</v>
      </c>
      <c r="AD6" s="260"/>
      <c r="AE6" s="260"/>
      <c r="AF6" s="260">
        <v>321</v>
      </c>
      <c r="AG6" s="260"/>
      <c r="AH6" s="260"/>
      <c r="AI6" s="260">
        <v>330</v>
      </c>
      <c r="AJ6" s="283"/>
      <c r="AK6" s="42"/>
    </row>
    <row r="7" spans="1:37" s="23" customFormat="1" ht="45" customHeight="1">
      <c r="A7" s="277">
        <v>2011</v>
      </c>
      <c r="B7" s="259">
        <v>16651</v>
      </c>
      <c r="C7" s="260"/>
      <c r="D7" s="260"/>
      <c r="E7" s="260">
        <v>3</v>
      </c>
      <c r="F7" s="260"/>
      <c r="G7" s="260"/>
      <c r="H7" s="260">
        <v>874</v>
      </c>
      <c r="I7" s="260"/>
      <c r="J7" s="260"/>
      <c r="K7" s="260">
        <v>1013</v>
      </c>
      <c r="L7" s="260"/>
      <c r="M7" s="260"/>
      <c r="N7" s="260">
        <v>1790</v>
      </c>
      <c r="O7" s="260"/>
      <c r="P7" s="260"/>
      <c r="Q7" s="260">
        <v>1748</v>
      </c>
      <c r="R7" s="260"/>
      <c r="S7" s="260"/>
      <c r="T7" s="260">
        <v>1962</v>
      </c>
      <c r="U7" s="260"/>
      <c r="V7" s="260"/>
      <c r="W7" s="260">
        <v>4747</v>
      </c>
      <c r="X7" s="260"/>
      <c r="Y7" s="260"/>
      <c r="Z7" s="260">
        <v>2825</v>
      </c>
      <c r="AA7" s="260"/>
      <c r="AB7" s="260"/>
      <c r="AC7" s="260">
        <v>781</v>
      </c>
      <c r="AD7" s="260"/>
      <c r="AE7" s="260"/>
      <c r="AF7" s="260">
        <v>467</v>
      </c>
      <c r="AG7" s="260"/>
      <c r="AH7" s="260"/>
      <c r="AI7" s="260">
        <v>441</v>
      </c>
      <c r="AJ7" s="283"/>
      <c r="AK7" s="42"/>
    </row>
    <row r="8" spans="1:37" s="23" customFormat="1" ht="45" customHeight="1">
      <c r="A8" s="277">
        <v>2012</v>
      </c>
      <c r="B8" s="259">
        <v>15732</v>
      </c>
      <c r="C8" s="260"/>
      <c r="D8" s="260"/>
      <c r="E8" s="260">
        <v>6</v>
      </c>
      <c r="F8" s="260"/>
      <c r="G8" s="260"/>
      <c r="H8" s="260">
        <v>1107</v>
      </c>
      <c r="I8" s="260"/>
      <c r="J8" s="260"/>
      <c r="K8" s="260">
        <v>1043</v>
      </c>
      <c r="L8" s="260"/>
      <c r="M8" s="260"/>
      <c r="N8" s="260">
        <v>1432</v>
      </c>
      <c r="O8" s="260"/>
      <c r="P8" s="260"/>
      <c r="Q8" s="260">
        <v>1487</v>
      </c>
      <c r="R8" s="260"/>
      <c r="S8" s="260"/>
      <c r="T8" s="260">
        <v>1618</v>
      </c>
      <c r="U8" s="260"/>
      <c r="V8" s="260"/>
      <c r="W8" s="260">
        <v>4358</v>
      </c>
      <c r="X8" s="260"/>
      <c r="Y8" s="260"/>
      <c r="Z8" s="260">
        <v>2813</v>
      </c>
      <c r="AA8" s="260"/>
      <c r="AB8" s="260"/>
      <c r="AC8" s="260">
        <v>703</v>
      </c>
      <c r="AD8" s="260"/>
      <c r="AE8" s="260"/>
      <c r="AF8" s="260">
        <v>192</v>
      </c>
      <c r="AG8" s="260"/>
      <c r="AH8" s="260"/>
      <c r="AI8" s="260">
        <v>973</v>
      </c>
      <c r="AJ8" s="283"/>
      <c r="AK8" s="42"/>
    </row>
    <row r="9" spans="1:37" s="23" customFormat="1" ht="45" customHeight="1">
      <c r="A9" s="277">
        <v>2013</v>
      </c>
      <c r="B9" s="259">
        <v>15373</v>
      </c>
      <c r="C9" s="260"/>
      <c r="D9" s="260"/>
      <c r="E9" s="260">
        <v>3</v>
      </c>
      <c r="F9" s="260"/>
      <c r="G9" s="260"/>
      <c r="H9" s="260">
        <v>1078</v>
      </c>
      <c r="I9" s="260"/>
      <c r="J9" s="260"/>
      <c r="K9" s="260">
        <v>1201</v>
      </c>
      <c r="L9" s="260"/>
      <c r="M9" s="260"/>
      <c r="N9" s="260">
        <v>1301</v>
      </c>
      <c r="O9" s="260"/>
      <c r="P9" s="260"/>
      <c r="Q9" s="260">
        <v>1456</v>
      </c>
      <c r="R9" s="260"/>
      <c r="S9" s="260"/>
      <c r="T9" s="260">
        <v>1455</v>
      </c>
      <c r="U9" s="260"/>
      <c r="V9" s="260"/>
      <c r="W9" s="260">
        <v>4000</v>
      </c>
      <c r="X9" s="260"/>
      <c r="Y9" s="260"/>
      <c r="Z9" s="260">
        <v>2798</v>
      </c>
      <c r="AA9" s="260"/>
      <c r="AB9" s="260"/>
      <c r="AC9" s="260">
        <v>808</v>
      </c>
      <c r="AD9" s="260"/>
      <c r="AE9" s="260"/>
      <c r="AF9" s="260">
        <v>265</v>
      </c>
      <c r="AG9" s="260"/>
      <c r="AH9" s="260"/>
      <c r="AI9" s="260">
        <v>1008</v>
      </c>
      <c r="AJ9" s="283"/>
      <c r="AK9" s="42"/>
    </row>
    <row r="10" spans="1:37" s="238" customFormat="1" ht="45" customHeight="1">
      <c r="A10" s="418">
        <v>2014</v>
      </c>
      <c r="B10" s="486">
        <v>14794</v>
      </c>
      <c r="C10" s="365"/>
      <c r="D10" s="365"/>
      <c r="E10" s="365">
        <v>0</v>
      </c>
      <c r="F10" s="365"/>
      <c r="G10" s="365"/>
      <c r="H10" s="365">
        <v>768</v>
      </c>
      <c r="I10" s="365"/>
      <c r="J10" s="365"/>
      <c r="K10" s="365">
        <v>1025</v>
      </c>
      <c r="L10" s="365"/>
      <c r="M10" s="365"/>
      <c r="N10" s="365">
        <v>1120</v>
      </c>
      <c r="O10" s="365"/>
      <c r="P10" s="365"/>
      <c r="Q10" s="365">
        <v>1438</v>
      </c>
      <c r="R10" s="365"/>
      <c r="S10" s="365"/>
      <c r="T10" s="365">
        <v>1435</v>
      </c>
      <c r="U10" s="365"/>
      <c r="V10" s="365"/>
      <c r="W10" s="365">
        <v>3660</v>
      </c>
      <c r="X10" s="365"/>
      <c r="Y10" s="365"/>
      <c r="Z10" s="365">
        <v>2828</v>
      </c>
      <c r="AA10" s="365"/>
      <c r="AB10" s="365"/>
      <c r="AC10" s="365">
        <v>891</v>
      </c>
      <c r="AD10" s="365"/>
      <c r="AE10" s="365"/>
      <c r="AF10" s="365">
        <v>282</v>
      </c>
      <c r="AG10" s="365"/>
      <c r="AH10" s="365"/>
      <c r="AI10" s="365">
        <v>1347</v>
      </c>
      <c r="AJ10" s="487"/>
      <c r="AK10" s="488"/>
    </row>
    <row r="11" spans="1:37" s="23" customFormat="1" ht="13.5">
      <c r="A11" s="856" t="s">
        <v>427</v>
      </c>
      <c r="B11" s="856"/>
      <c r="C11" s="856"/>
      <c r="D11" s="856"/>
      <c r="E11" s="857"/>
      <c r="F11" s="201"/>
      <c r="G11" s="201"/>
      <c r="N11" s="202"/>
      <c r="O11" s="202"/>
      <c r="P11" s="202"/>
      <c r="Q11" s="202"/>
      <c r="R11" s="202"/>
      <c r="S11" s="202"/>
      <c r="AI11" s="185"/>
    </row>
    <row r="12" spans="1:37" s="23" customFormat="1" ht="13.5"/>
    <row r="13" spans="1:37" s="23" customFormat="1" ht="13.5"/>
    <row r="14" spans="1:37" s="23" customFormat="1" ht="13.5"/>
  </sheetData>
  <mergeCells count="16">
    <mergeCell ref="A11:E11"/>
    <mergeCell ref="A1:Q1"/>
    <mergeCell ref="T1:AI1"/>
    <mergeCell ref="E3:G3"/>
    <mergeCell ref="H3:J3"/>
    <mergeCell ref="B3:D3"/>
    <mergeCell ref="A3:A4"/>
    <mergeCell ref="K3:M3"/>
    <mergeCell ref="AC3:AE3"/>
    <mergeCell ref="AF3:AH3"/>
    <mergeCell ref="AI3:AK3"/>
    <mergeCell ref="N3:P3"/>
    <mergeCell ref="Q3:S3"/>
    <mergeCell ref="T3:V3"/>
    <mergeCell ref="W3:Y3"/>
    <mergeCell ref="Z3:AB3"/>
  </mergeCells>
  <phoneticPr fontId="10" type="noConversion"/>
  <pageMargins left="0.74803149606299213" right="0.17" top="0.98425196850393704" bottom="0.78740157480314965" header="0.74803149606299213" footer="0.55118110236220474"/>
  <pageSetup paperSize="9" scale="8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T18"/>
  <sheetViews>
    <sheetView workbookViewId="0">
      <selection activeCell="C17" sqref="C17"/>
    </sheetView>
  </sheetViews>
  <sheetFormatPr defaultColWidth="8.77734375" defaultRowHeight="11.25"/>
  <cols>
    <col min="1" max="1" width="11.77734375" style="7" customWidth="1"/>
    <col min="2" max="2" width="9.5546875" style="7" bestFit="1" customWidth="1"/>
    <col min="3" max="4" width="5.77734375" style="7" customWidth="1"/>
    <col min="5" max="5" width="8.5546875" style="7" bestFit="1" customWidth="1"/>
    <col min="6" max="7" width="5.77734375" style="7" customWidth="1"/>
    <col min="8" max="8" width="6.77734375" style="7" customWidth="1"/>
    <col min="9" max="10" width="5.77734375" style="7" customWidth="1"/>
    <col min="11" max="11" width="6.77734375" style="7" customWidth="1"/>
    <col min="12" max="13" width="5.77734375" style="7" customWidth="1"/>
    <col min="14" max="14" width="8.6640625" style="7" bestFit="1" customWidth="1"/>
    <col min="15" max="16" width="5.77734375" style="7" customWidth="1"/>
    <col min="17" max="17" width="7.109375" style="7" bestFit="1" customWidth="1"/>
    <col min="18" max="19" width="5.77734375" style="7" customWidth="1"/>
    <col min="20" max="20" width="8.44140625" style="7" bestFit="1" customWidth="1"/>
    <col min="21" max="22" width="5.77734375" style="7" customWidth="1"/>
    <col min="23" max="23" width="8.77734375" style="7" customWidth="1"/>
    <col min="24" max="25" width="5.77734375" style="7" customWidth="1"/>
    <col min="26" max="26" width="8.77734375" style="7" customWidth="1"/>
    <col min="27" max="28" width="5.77734375" style="7" customWidth="1"/>
    <col min="29" max="29" width="7.77734375" style="7" customWidth="1"/>
    <col min="30" max="31" width="5.77734375" style="7" customWidth="1"/>
    <col min="32" max="32" width="8.77734375" style="7" customWidth="1"/>
    <col min="33" max="34" width="5.77734375" style="7" customWidth="1"/>
    <col min="35" max="35" width="8.77734375" style="7" customWidth="1"/>
    <col min="36" max="37" width="5.77734375" style="7" customWidth="1"/>
    <col min="38" max="38" width="7.77734375" style="7" customWidth="1"/>
    <col min="39" max="40" width="5.77734375" style="7" customWidth="1"/>
    <col min="41" max="41" width="9" style="7" bestFit="1" customWidth="1"/>
    <col min="42" max="43" width="5.77734375" style="7" customWidth="1"/>
    <col min="44" max="44" width="9.88671875" style="7" bestFit="1" customWidth="1"/>
    <col min="45" max="46" width="5.77734375" style="7" customWidth="1"/>
    <col min="47" max="16384" width="8.77734375" style="7"/>
  </cols>
  <sheetData>
    <row r="1" spans="1:46" s="151" customFormat="1" ht="60" customHeight="1">
      <c r="A1" s="875" t="s">
        <v>484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5"/>
      <c r="O1" s="187"/>
      <c r="P1" s="187"/>
      <c r="Q1" s="751" t="s">
        <v>485</v>
      </c>
      <c r="R1" s="751"/>
      <c r="S1" s="751"/>
      <c r="T1" s="751"/>
      <c r="U1" s="751"/>
      <c r="V1" s="751"/>
      <c r="W1" s="751"/>
      <c r="X1" s="751"/>
      <c r="Y1" s="751"/>
      <c r="Z1" s="751"/>
      <c r="AA1" s="751"/>
      <c r="AB1" s="751"/>
      <c r="AC1" s="751"/>
      <c r="AD1" s="751"/>
      <c r="AE1" s="751"/>
      <c r="AF1" s="751"/>
      <c r="AG1" s="751"/>
      <c r="AH1" s="751"/>
      <c r="AI1" s="751"/>
      <c r="AJ1" s="751"/>
      <c r="AK1" s="751"/>
      <c r="AL1" s="751"/>
      <c r="AM1" s="751"/>
      <c r="AN1" s="751"/>
      <c r="AO1" s="751"/>
      <c r="AP1" s="751"/>
      <c r="AQ1" s="751"/>
      <c r="AR1" s="751"/>
      <c r="AS1" s="183"/>
      <c r="AT1" s="183"/>
    </row>
    <row r="2" spans="1:46" s="60" customFormat="1" ht="12.9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  <c r="R2" s="209"/>
      <c r="S2" s="209"/>
      <c r="AS2" s="208"/>
      <c r="AT2" s="208" t="s">
        <v>279</v>
      </c>
    </row>
    <row r="3" spans="1:46" s="30" customFormat="1" ht="18" customHeight="1">
      <c r="A3" s="876" t="s">
        <v>136</v>
      </c>
      <c r="B3" s="879" t="s">
        <v>40</v>
      </c>
      <c r="C3" s="879"/>
      <c r="D3" s="880"/>
      <c r="E3" s="866" t="s">
        <v>140</v>
      </c>
      <c r="F3" s="864"/>
      <c r="G3" s="864"/>
      <c r="H3" s="864"/>
      <c r="I3" s="864"/>
      <c r="J3" s="864"/>
      <c r="K3" s="864"/>
      <c r="L3" s="864"/>
      <c r="M3" s="865"/>
      <c r="N3" s="866" t="s">
        <v>141</v>
      </c>
      <c r="O3" s="864"/>
      <c r="P3" s="864"/>
      <c r="Q3" s="864"/>
      <c r="R3" s="864"/>
      <c r="S3" s="864"/>
      <c r="T3" s="864"/>
      <c r="U3" s="864"/>
      <c r="V3" s="865"/>
      <c r="W3" s="872" t="s">
        <v>142</v>
      </c>
      <c r="X3" s="873"/>
      <c r="Y3" s="873"/>
      <c r="Z3" s="873"/>
      <c r="AA3" s="873"/>
      <c r="AB3" s="873"/>
      <c r="AC3" s="873"/>
      <c r="AD3" s="873"/>
      <c r="AE3" s="874"/>
      <c r="AF3" s="872" t="s">
        <v>143</v>
      </c>
      <c r="AG3" s="873"/>
      <c r="AH3" s="873"/>
      <c r="AI3" s="873"/>
      <c r="AJ3" s="873"/>
      <c r="AK3" s="873"/>
      <c r="AL3" s="873"/>
      <c r="AM3" s="873"/>
      <c r="AN3" s="874"/>
      <c r="AO3" s="867" t="s">
        <v>137</v>
      </c>
      <c r="AP3" s="871"/>
      <c r="AQ3" s="869"/>
      <c r="AR3" s="867" t="s">
        <v>42</v>
      </c>
      <c r="AS3" s="871"/>
      <c r="AT3" s="869"/>
    </row>
    <row r="4" spans="1:46" s="30" customFormat="1" ht="20.25" customHeight="1">
      <c r="A4" s="876"/>
      <c r="B4" s="250"/>
      <c r="C4" s="876" t="s">
        <v>574</v>
      </c>
      <c r="D4" s="876" t="s">
        <v>588</v>
      </c>
      <c r="E4" s="863" t="s">
        <v>132</v>
      </c>
      <c r="F4" s="864"/>
      <c r="G4" s="865"/>
      <c r="H4" s="863" t="s">
        <v>133</v>
      </c>
      <c r="I4" s="864"/>
      <c r="J4" s="865"/>
      <c r="K4" s="863" t="s">
        <v>134</v>
      </c>
      <c r="L4" s="864"/>
      <c r="M4" s="865"/>
      <c r="N4" s="863" t="s">
        <v>132</v>
      </c>
      <c r="O4" s="864"/>
      <c r="P4" s="865"/>
      <c r="Q4" s="863" t="s">
        <v>135</v>
      </c>
      <c r="R4" s="864"/>
      <c r="S4" s="865"/>
      <c r="T4" s="863" t="s">
        <v>134</v>
      </c>
      <c r="U4" s="864"/>
      <c r="V4" s="865"/>
      <c r="W4" s="867" t="s">
        <v>138</v>
      </c>
      <c r="X4" s="873"/>
      <c r="Y4" s="874"/>
      <c r="Z4" s="867" t="s">
        <v>135</v>
      </c>
      <c r="AA4" s="873"/>
      <c r="AB4" s="874"/>
      <c r="AC4" s="863" t="s">
        <v>134</v>
      </c>
      <c r="AD4" s="864"/>
      <c r="AE4" s="865"/>
      <c r="AF4" s="863" t="s">
        <v>139</v>
      </c>
      <c r="AG4" s="864"/>
      <c r="AH4" s="865"/>
      <c r="AI4" s="863" t="s">
        <v>135</v>
      </c>
      <c r="AJ4" s="864"/>
      <c r="AK4" s="865"/>
      <c r="AL4" s="863" t="s">
        <v>134</v>
      </c>
      <c r="AM4" s="864"/>
      <c r="AN4" s="865"/>
      <c r="AO4" s="211"/>
      <c r="AP4" s="877" t="s">
        <v>574</v>
      </c>
      <c r="AQ4" s="877" t="s">
        <v>588</v>
      </c>
      <c r="AR4" s="211"/>
      <c r="AS4" s="867" t="s">
        <v>574</v>
      </c>
      <c r="AT4" s="869" t="s">
        <v>588</v>
      </c>
    </row>
    <row r="5" spans="1:46" s="30" customFormat="1" ht="21.75" customHeight="1">
      <c r="A5" s="876"/>
      <c r="B5" s="251"/>
      <c r="C5" s="876"/>
      <c r="D5" s="876"/>
      <c r="E5" s="207"/>
      <c r="F5" s="204" t="s">
        <v>574</v>
      </c>
      <c r="G5" s="204" t="s">
        <v>588</v>
      </c>
      <c r="H5" s="207"/>
      <c r="I5" s="204" t="s">
        <v>574</v>
      </c>
      <c r="J5" s="204" t="s">
        <v>588</v>
      </c>
      <c r="K5" s="207"/>
      <c r="L5" s="204" t="s">
        <v>574</v>
      </c>
      <c r="M5" s="204" t="s">
        <v>588</v>
      </c>
      <c r="N5" s="207"/>
      <c r="O5" s="204" t="s">
        <v>574</v>
      </c>
      <c r="P5" s="204" t="s">
        <v>588</v>
      </c>
      <c r="Q5" s="207"/>
      <c r="R5" s="204" t="s">
        <v>574</v>
      </c>
      <c r="S5" s="204" t="s">
        <v>588</v>
      </c>
      <c r="T5" s="207"/>
      <c r="U5" s="204" t="s">
        <v>574</v>
      </c>
      <c r="V5" s="204" t="s">
        <v>588</v>
      </c>
      <c r="W5" s="207"/>
      <c r="X5" s="205" t="s">
        <v>574</v>
      </c>
      <c r="Y5" s="205" t="s">
        <v>588</v>
      </c>
      <c r="Z5" s="207"/>
      <c r="AA5" s="205" t="s">
        <v>574</v>
      </c>
      <c r="AB5" s="205" t="s">
        <v>588</v>
      </c>
      <c r="AC5" s="207"/>
      <c r="AD5" s="204" t="s">
        <v>574</v>
      </c>
      <c r="AE5" s="204" t="s">
        <v>588</v>
      </c>
      <c r="AF5" s="207"/>
      <c r="AG5" s="204" t="s">
        <v>574</v>
      </c>
      <c r="AH5" s="204" t="s">
        <v>588</v>
      </c>
      <c r="AI5" s="207"/>
      <c r="AJ5" s="204" t="s">
        <v>574</v>
      </c>
      <c r="AK5" s="204" t="s">
        <v>588</v>
      </c>
      <c r="AL5" s="207"/>
      <c r="AM5" s="204" t="s">
        <v>574</v>
      </c>
      <c r="AN5" s="204" t="s">
        <v>588</v>
      </c>
      <c r="AO5" s="212"/>
      <c r="AP5" s="878"/>
      <c r="AQ5" s="878"/>
      <c r="AR5" s="212"/>
      <c r="AS5" s="868"/>
      <c r="AT5" s="870"/>
    </row>
    <row r="6" spans="1:46" s="56" customFormat="1" ht="45" customHeight="1">
      <c r="A6" s="276">
        <v>2009</v>
      </c>
      <c r="B6" s="253">
        <v>17716</v>
      </c>
      <c r="C6" s="254"/>
      <c r="D6" s="254"/>
      <c r="E6" s="254">
        <v>3219</v>
      </c>
      <c r="F6" s="254"/>
      <c r="G6" s="254"/>
      <c r="H6" s="254">
        <v>266</v>
      </c>
      <c r="I6" s="254"/>
      <c r="J6" s="254"/>
      <c r="K6" s="254">
        <v>511</v>
      </c>
      <c r="L6" s="254"/>
      <c r="M6" s="254"/>
      <c r="N6" s="254">
        <v>4983</v>
      </c>
      <c r="O6" s="254"/>
      <c r="P6" s="254"/>
      <c r="Q6" s="254">
        <v>340</v>
      </c>
      <c r="R6" s="254"/>
      <c r="S6" s="254"/>
      <c r="T6" s="254">
        <v>274</v>
      </c>
      <c r="U6" s="254"/>
      <c r="V6" s="254"/>
      <c r="W6" s="255">
        <v>708</v>
      </c>
      <c r="X6" s="255"/>
      <c r="Y6" s="255"/>
      <c r="Z6" s="255">
        <v>177</v>
      </c>
      <c r="AA6" s="255"/>
      <c r="AB6" s="255"/>
      <c r="AC6" s="254">
        <v>218</v>
      </c>
      <c r="AD6" s="254"/>
      <c r="AE6" s="254"/>
      <c r="AF6" s="254">
        <v>312</v>
      </c>
      <c r="AG6" s="254"/>
      <c r="AH6" s="254"/>
      <c r="AI6" s="254">
        <v>43</v>
      </c>
      <c r="AJ6" s="254"/>
      <c r="AK6" s="254"/>
      <c r="AL6" s="254">
        <v>1</v>
      </c>
      <c r="AM6" s="254"/>
      <c r="AN6" s="254"/>
      <c r="AO6" s="254">
        <v>46</v>
      </c>
      <c r="AP6" s="254"/>
      <c r="AQ6" s="254"/>
      <c r="AR6" s="254">
        <v>6618</v>
      </c>
      <c r="AS6" s="254"/>
      <c r="AT6" s="478"/>
    </row>
    <row r="7" spans="1:46" s="23" customFormat="1" ht="45" customHeight="1">
      <c r="A7" s="277">
        <v>2010</v>
      </c>
      <c r="B7" s="259">
        <v>15556</v>
      </c>
      <c r="C7" s="260"/>
      <c r="D7" s="260"/>
      <c r="E7" s="260">
        <v>3075</v>
      </c>
      <c r="F7" s="260"/>
      <c r="G7" s="260"/>
      <c r="H7" s="260">
        <v>211</v>
      </c>
      <c r="I7" s="260"/>
      <c r="J7" s="260"/>
      <c r="K7" s="260">
        <v>327</v>
      </c>
      <c r="L7" s="260"/>
      <c r="M7" s="260"/>
      <c r="N7" s="260">
        <v>4209</v>
      </c>
      <c r="O7" s="260"/>
      <c r="P7" s="260"/>
      <c r="Q7" s="260">
        <v>288</v>
      </c>
      <c r="R7" s="260"/>
      <c r="S7" s="260"/>
      <c r="T7" s="260">
        <v>244</v>
      </c>
      <c r="U7" s="260"/>
      <c r="V7" s="260"/>
      <c r="W7" s="261">
        <v>499</v>
      </c>
      <c r="X7" s="261"/>
      <c r="Y7" s="261"/>
      <c r="Z7" s="261">
        <v>150</v>
      </c>
      <c r="AA7" s="261"/>
      <c r="AB7" s="261"/>
      <c r="AC7" s="260">
        <v>150</v>
      </c>
      <c r="AD7" s="260"/>
      <c r="AE7" s="260"/>
      <c r="AF7" s="260">
        <v>290</v>
      </c>
      <c r="AG7" s="260"/>
      <c r="AH7" s="260"/>
      <c r="AI7" s="260">
        <v>36</v>
      </c>
      <c r="AJ7" s="260"/>
      <c r="AK7" s="260"/>
      <c r="AL7" s="260">
        <v>1</v>
      </c>
      <c r="AM7" s="260"/>
      <c r="AN7" s="260"/>
      <c r="AO7" s="260">
        <v>28</v>
      </c>
      <c r="AP7" s="260"/>
      <c r="AQ7" s="260"/>
      <c r="AR7" s="260">
        <v>6048</v>
      </c>
      <c r="AS7" s="260"/>
      <c r="AT7" s="480"/>
    </row>
    <row r="8" spans="1:46" s="23" customFormat="1" ht="45" customHeight="1">
      <c r="A8" s="277">
        <v>2011</v>
      </c>
      <c r="B8" s="259">
        <v>16651</v>
      </c>
      <c r="C8" s="260"/>
      <c r="D8" s="260"/>
      <c r="E8" s="260">
        <v>2517</v>
      </c>
      <c r="F8" s="260"/>
      <c r="G8" s="260"/>
      <c r="H8" s="260">
        <v>253</v>
      </c>
      <c r="I8" s="260"/>
      <c r="J8" s="260"/>
      <c r="K8" s="260">
        <v>355</v>
      </c>
      <c r="L8" s="260"/>
      <c r="M8" s="260"/>
      <c r="N8" s="260">
        <v>4508</v>
      </c>
      <c r="O8" s="260"/>
      <c r="P8" s="260"/>
      <c r="Q8" s="260">
        <v>297</v>
      </c>
      <c r="R8" s="260"/>
      <c r="S8" s="260"/>
      <c r="T8" s="260">
        <v>354</v>
      </c>
      <c r="U8" s="260"/>
      <c r="V8" s="260"/>
      <c r="W8" s="261">
        <v>421</v>
      </c>
      <c r="X8" s="261"/>
      <c r="Y8" s="261"/>
      <c r="Z8" s="261">
        <v>139</v>
      </c>
      <c r="AA8" s="261"/>
      <c r="AB8" s="261"/>
      <c r="AC8" s="260">
        <v>134</v>
      </c>
      <c r="AD8" s="260"/>
      <c r="AE8" s="260"/>
      <c r="AF8" s="260">
        <v>274</v>
      </c>
      <c r="AG8" s="260"/>
      <c r="AH8" s="260"/>
      <c r="AI8" s="260">
        <v>42</v>
      </c>
      <c r="AJ8" s="260"/>
      <c r="AK8" s="260"/>
      <c r="AL8" s="260">
        <v>1</v>
      </c>
      <c r="AM8" s="260"/>
      <c r="AN8" s="260"/>
      <c r="AO8" s="260">
        <v>31</v>
      </c>
      <c r="AP8" s="260"/>
      <c r="AQ8" s="260"/>
      <c r="AR8" s="260">
        <v>7325</v>
      </c>
      <c r="AS8" s="260"/>
      <c r="AT8" s="480"/>
    </row>
    <row r="9" spans="1:46" s="23" customFormat="1" ht="45" customHeight="1">
      <c r="A9" s="277">
        <v>2012</v>
      </c>
      <c r="B9" s="259">
        <v>15732</v>
      </c>
      <c r="C9" s="260"/>
      <c r="D9" s="260"/>
      <c r="E9" s="260">
        <v>2130</v>
      </c>
      <c r="F9" s="260"/>
      <c r="G9" s="260"/>
      <c r="H9" s="260">
        <v>268</v>
      </c>
      <c r="I9" s="260"/>
      <c r="J9" s="260"/>
      <c r="K9" s="260">
        <v>366</v>
      </c>
      <c r="L9" s="260"/>
      <c r="M9" s="260"/>
      <c r="N9" s="260">
        <v>3761</v>
      </c>
      <c r="O9" s="260"/>
      <c r="P9" s="260"/>
      <c r="Q9" s="260">
        <v>328</v>
      </c>
      <c r="R9" s="260"/>
      <c r="S9" s="260"/>
      <c r="T9" s="260">
        <v>468</v>
      </c>
      <c r="U9" s="260"/>
      <c r="V9" s="260"/>
      <c r="W9" s="261">
        <v>492</v>
      </c>
      <c r="X9" s="261"/>
      <c r="Y9" s="261"/>
      <c r="Z9" s="261">
        <v>161</v>
      </c>
      <c r="AA9" s="261"/>
      <c r="AB9" s="261"/>
      <c r="AC9" s="260">
        <v>176</v>
      </c>
      <c r="AD9" s="260"/>
      <c r="AE9" s="260"/>
      <c r="AF9" s="260">
        <v>246</v>
      </c>
      <c r="AG9" s="260"/>
      <c r="AH9" s="260"/>
      <c r="AI9" s="260">
        <v>40</v>
      </c>
      <c r="AJ9" s="260"/>
      <c r="AK9" s="260"/>
      <c r="AL9" s="260">
        <v>1</v>
      </c>
      <c r="AM9" s="260"/>
      <c r="AN9" s="260"/>
      <c r="AO9" s="260">
        <v>31</v>
      </c>
      <c r="AP9" s="260"/>
      <c r="AQ9" s="260"/>
      <c r="AR9" s="260">
        <v>7264</v>
      </c>
      <c r="AS9" s="260"/>
      <c r="AT9" s="480"/>
    </row>
    <row r="10" spans="1:46" s="23" customFormat="1" ht="45" customHeight="1">
      <c r="A10" s="277">
        <v>2013</v>
      </c>
      <c r="B10" s="489">
        <v>15373</v>
      </c>
      <c r="C10" s="490"/>
      <c r="D10" s="490"/>
      <c r="E10" s="490">
        <v>2234</v>
      </c>
      <c r="F10" s="260"/>
      <c r="G10" s="260"/>
      <c r="H10" s="260">
        <v>285</v>
      </c>
      <c r="I10" s="260"/>
      <c r="J10" s="260"/>
      <c r="K10" s="260">
        <v>341</v>
      </c>
      <c r="L10" s="260"/>
      <c r="M10" s="260"/>
      <c r="N10" s="490">
        <v>3248</v>
      </c>
      <c r="O10" s="490"/>
      <c r="P10" s="490"/>
      <c r="Q10" s="260">
        <v>306</v>
      </c>
      <c r="R10" s="260"/>
      <c r="S10" s="260"/>
      <c r="T10" s="260">
        <v>373</v>
      </c>
      <c r="U10" s="260"/>
      <c r="V10" s="260"/>
      <c r="W10" s="490">
        <v>498</v>
      </c>
      <c r="X10" s="490"/>
      <c r="Y10" s="490"/>
      <c r="Z10" s="261">
        <v>152</v>
      </c>
      <c r="AA10" s="261"/>
      <c r="AB10" s="261"/>
      <c r="AC10" s="260">
        <v>169</v>
      </c>
      <c r="AD10" s="260"/>
      <c r="AE10" s="260"/>
      <c r="AF10" s="490">
        <v>269</v>
      </c>
      <c r="AG10" s="490"/>
      <c r="AH10" s="490"/>
      <c r="AI10" s="260">
        <v>26</v>
      </c>
      <c r="AJ10" s="260"/>
      <c r="AK10" s="260"/>
      <c r="AL10" s="260">
        <v>4</v>
      </c>
      <c r="AM10" s="260"/>
      <c r="AN10" s="260"/>
      <c r="AO10" s="260">
        <v>42</v>
      </c>
      <c r="AP10" s="260"/>
      <c r="AQ10" s="260"/>
      <c r="AR10" s="260">
        <v>7426</v>
      </c>
      <c r="AS10" s="260"/>
      <c r="AT10" s="480"/>
    </row>
    <row r="11" spans="1:46" s="57" customFormat="1" ht="45" customHeight="1">
      <c r="A11" s="473">
        <v>2014</v>
      </c>
      <c r="B11" s="491">
        <v>14794</v>
      </c>
      <c r="C11" s="492"/>
      <c r="D11" s="492"/>
      <c r="E11" s="492">
        <v>2147</v>
      </c>
      <c r="F11" s="493"/>
      <c r="G11" s="493"/>
      <c r="H11" s="493">
        <v>321</v>
      </c>
      <c r="I11" s="493"/>
      <c r="J11" s="493"/>
      <c r="K11" s="493">
        <v>294</v>
      </c>
      <c r="L11" s="493"/>
      <c r="M11" s="493"/>
      <c r="N11" s="492">
        <v>2842</v>
      </c>
      <c r="O11" s="492"/>
      <c r="P11" s="492"/>
      <c r="Q11" s="493">
        <v>275</v>
      </c>
      <c r="R11" s="493"/>
      <c r="S11" s="493"/>
      <c r="T11" s="493">
        <v>226</v>
      </c>
      <c r="U11" s="493"/>
      <c r="V11" s="493"/>
      <c r="W11" s="492">
        <v>479</v>
      </c>
      <c r="X11" s="492"/>
      <c r="Y11" s="492"/>
      <c r="Z11" s="494">
        <v>145</v>
      </c>
      <c r="AA11" s="494"/>
      <c r="AB11" s="494"/>
      <c r="AC11" s="493">
        <v>118</v>
      </c>
      <c r="AD11" s="493"/>
      <c r="AE11" s="493"/>
      <c r="AF11" s="492">
        <v>261</v>
      </c>
      <c r="AG11" s="492"/>
      <c r="AH11" s="492"/>
      <c r="AI11" s="493">
        <v>32</v>
      </c>
      <c r="AJ11" s="493"/>
      <c r="AK11" s="493"/>
      <c r="AL11" s="493">
        <v>0</v>
      </c>
      <c r="AM11" s="493"/>
      <c r="AN11" s="493"/>
      <c r="AO11" s="493">
        <v>25</v>
      </c>
      <c r="AP11" s="493"/>
      <c r="AQ11" s="493"/>
      <c r="AR11" s="493">
        <v>7629</v>
      </c>
      <c r="AS11" s="493"/>
      <c r="AT11" s="495"/>
    </row>
    <row r="12" spans="1:46" s="23" customFormat="1" ht="12.95" customHeight="1">
      <c r="A12" s="213" t="s">
        <v>427</v>
      </c>
      <c r="B12" s="213"/>
      <c r="C12" s="213"/>
      <c r="D12" s="213"/>
      <c r="E12" s="206"/>
      <c r="F12" s="206"/>
      <c r="G12" s="206"/>
      <c r="N12" s="210"/>
      <c r="O12" s="210"/>
      <c r="P12" s="210"/>
      <c r="Q12" s="210"/>
      <c r="R12" s="210"/>
      <c r="S12" s="210"/>
      <c r="T12" s="210"/>
      <c r="U12" s="210"/>
      <c r="V12" s="210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814"/>
      <c r="AP12" s="814"/>
      <c r="AQ12" s="814"/>
      <c r="AR12" s="814"/>
      <c r="AS12" s="185"/>
      <c r="AT12" s="185"/>
    </row>
    <row r="18" spans="2:16" ht="13.5">
      <c r="B18" s="252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</row>
  </sheetData>
  <mergeCells count="29">
    <mergeCell ref="A1:N1"/>
    <mergeCell ref="Q1:AR1"/>
    <mergeCell ref="A3:A5"/>
    <mergeCell ref="AO12:AR12"/>
    <mergeCell ref="W3:AE3"/>
    <mergeCell ref="AP4:AP5"/>
    <mergeCell ref="AQ4:AQ5"/>
    <mergeCell ref="AO3:AQ3"/>
    <mergeCell ref="AF4:AH4"/>
    <mergeCell ref="AI4:AK4"/>
    <mergeCell ref="AL4:AN4"/>
    <mergeCell ref="C4:C5"/>
    <mergeCell ref="D4:D5"/>
    <mergeCell ref="B3:D3"/>
    <mergeCell ref="K4:M4"/>
    <mergeCell ref="H4:J4"/>
    <mergeCell ref="E4:G4"/>
    <mergeCell ref="E3:M3"/>
    <mergeCell ref="N3:V3"/>
    <mergeCell ref="AS4:AS5"/>
    <mergeCell ref="AT4:AT5"/>
    <mergeCell ref="AR3:AT3"/>
    <mergeCell ref="AF3:AN3"/>
    <mergeCell ref="N4:P4"/>
    <mergeCell ref="Q4:S4"/>
    <mergeCell ref="T4:V4"/>
    <mergeCell ref="AC4:AE4"/>
    <mergeCell ref="Z4:AB4"/>
    <mergeCell ref="W4:Y4"/>
  </mergeCells>
  <phoneticPr fontId="10" type="noConversion"/>
  <pageMargins left="0.27" right="0.16" top="0.98425196850393704" bottom="0.78740157480314965" header="0.74803149606299213" footer="0.55118110236220474"/>
  <pageSetup paperSize="9" scale="8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Y11"/>
  <sheetViews>
    <sheetView workbookViewId="0">
      <selection activeCell="H16" sqref="H16"/>
    </sheetView>
  </sheetViews>
  <sheetFormatPr defaultColWidth="8.77734375" defaultRowHeight="11.25"/>
  <cols>
    <col min="1" max="1" width="11.21875" style="7" customWidth="1"/>
    <col min="2" max="2" width="8.77734375" style="7" customWidth="1"/>
    <col min="3" max="4" width="5.77734375" style="7" customWidth="1"/>
    <col min="5" max="5" width="8.77734375" style="7" customWidth="1"/>
    <col min="6" max="7" width="5.77734375" style="7" customWidth="1"/>
    <col min="8" max="8" width="8.77734375" style="7" customWidth="1"/>
    <col min="9" max="10" width="5.77734375" style="7" customWidth="1"/>
    <col min="11" max="11" width="8.77734375" style="7" customWidth="1"/>
    <col min="12" max="13" width="5.77734375" style="7" customWidth="1"/>
    <col min="14" max="14" width="8.77734375" style="7" customWidth="1"/>
    <col min="15" max="16" width="5.77734375" style="7" customWidth="1"/>
    <col min="17" max="17" width="8.77734375" style="7" customWidth="1"/>
    <col min="18" max="19" width="5.77734375" style="7" customWidth="1"/>
    <col min="20" max="20" width="8.77734375" style="7" customWidth="1"/>
    <col min="21" max="22" width="5.77734375" style="7" customWidth="1"/>
    <col min="23" max="23" width="8.77734375" style="7" customWidth="1"/>
    <col min="24" max="25" width="5.77734375" style="7" customWidth="1"/>
    <col min="26" max="26" width="14" style="7" customWidth="1"/>
    <col min="27" max="27" width="17.109375" style="7" customWidth="1"/>
    <col min="28" max="28" width="17.21875" style="7" customWidth="1"/>
    <col min="29" max="31" width="17.33203125" style="7" customWidth="1"/>
    <col min="32" max="37" width="13.6640625" style="7" customWidth="1"/>
    <col min="38" max="16384" width="8.77734375" style="7"/>
  </cols>
  <sheetData>
    <row r="1" spans="1:25" s="154" customFormat="1" ht="50.1" customHeight="1">
      <c r="A1" s="751" t="s">
        <v>486</v>
      </c>
      <c r="B1" s="751"/>
      <c r="C1" s="751"/>
      <c r="D1" s="751"/>
      <c r="E1" s="751"/>
      <c r="F1" s="751"/>
      <c r="G1" s="751"/>
      <c r="H1" s="751"/>
      <c r="I1" s="183"/>
      <c r="J1" s="183"/>
      <c r="K1" s="751" t="s">
        <v>487</v>
      </c>
      <c r="L1" s="751"/>
      <c r="M1" s="751"/>
      <c r="N1" s="751"/>
      <c r="O1" s="751"/>
      <c r="P1" s="751"/>
      <c r="Q1" s="751"/>
      <c r="R1" s="751"/>
      <c r="S1" s="751"/>
      <c r="T1" s="234"/>
      <c r="U1" s="234"/>
      <c r="V1" s="234"/>
      <c r="W1" s="234"/>
    </row>
    <row r="2" spans="1:25" s="23" customFormat="1" ht="13.5">
      <c r="W2" s="185" t="s">
        <v>277</v>
      </c>
    </row>
    <row r="3" spans="1:25" s="23" customFormat="1" ht="30" customHeight="1">
      <c r="A3" s="861" t="s">
        <v>136</v>
      </c>
      <c r="B3" s="861" t="s">
        <v>150</v>
      </c>
      <c r="C3" s="748"/>
      <c r="D3" s="748"/>
      <c r="E3" s="858" t="s">
        <v>144</v>
      </c>
      <c r="F3" s="859"/>
      <c r="G3" s="860"/>
      <c r="H3" s="858" t="s">
        <v>145</v>
      </c>
      <c r="I3" s="859"/>
      <c r="J3" s="860"/>
      <c r="K3" s="858" t="s">
        <v>146</v>
      </c>
      <c r="L3" s="859"/>
      <c r="M3" s="860"/>
      <c r="N3" s="858" t="s">
        <v>147</v>
      </c>
      <c r="O3" s="859"/>
      <c r="P3" s="860"/>
      <c r="Q3" s="858" t="s">
        <v>529</v>
      </c>
      <c r="R3" s="859"/>
      <c r="S3" s="860"/>
      <c r="T3" s="858" t="s">
        <v>148</v>
      </c>
      <c r="U3" s="859"/>
      <c r="V3" s="860"/>
      <c r="W3" s="858" t="s">
        <v>149</v>
      </c>
      <c r="X3" s="859"/>
      <c r="Y3" s="860"/>
    </row>
    <row r="4" spans="1:25" s="23" customFormat="1" ht="30" customHeight="1">
      <c r="A4" s="862"/>
      <c r="B4" s="203"/>
      <c r="C4" s="194" t="s">
        <v>574</v>
      </c>
      <c r="D4" s="194" t="s">
        <v>588</v>
      </c>
      <c r="E4" s="203"/>
      <c r="F4" s="194" t="s">
        <v>574</v>
      </c>
      <c r="G4" s="194" t="s">
        <v>588</v>
      </c>
      <c r="H4" s="203"/>
      <c r="I4" s="194" t="s">
        <v>574</v>
      </c>
      <c r="J4" s="194" t="s">
        <v>588</v>
      </c>
      <c r="K4" s="203"/>
      <c r="L4" s="194" t="s">
        <v>574</v>
      </c>
      <c r="M4" s="194" t="s">
        <v>588</v>
      </c>
      <c r="N4" s="203"/>
      <c r="O4" s="194" t="s">
        <v>574</v>
      </c>
      <c r="P4" s="194" t="s">
        <v>588</v>
      </c>
      <c r="Q4" s="203"/>
      <c r="R4" s="194" t="s">
        <v>574</v>
      </c>
      <c r="S4" s="194" t="s">
        <v>588</v>
      </c>
      <c r="T4" s="203"/>
      <c r="U4" s="194" t="s">
        <v>574</v>
      </c>
      <c r="V4" s="194" t="s">
        <v>588</v>
      </c>
      <c r="W4" s="203"/>
      <c r="X4" s="194" t="s">
        <v>574</v>
      </c>
      <c r="Y4" s="194" t="s">
        <v>588</v>
      </c>
    </row>
    <row r="5" spans="1:25" s="56" customFormat="1" ht="34.700000000000003" customHeight="1">
      <c r="A5" s="276">
        <v>2009</v>
      </c>
      <c r="B5" s="501">
        <v>922</v>
      </c>
      <c r="C5" s="254"/>
      <c r="D5" s="254"/>
      <c r="E5" s="254">
        <v>24</v>
      </c>
      <c r="F5" s="254"/>
      <c r="G5" s="254"/>
      <c r="H5" s="254">
        <v>276</v>
      </c>
      <c r="I5" s="254"/>
      <c r="J5" s="254"/>
      <c r="K5" s="254">
        <v>257</v>
      </c>
      <c r="L5" s="254"/>
      <c r="M5" s="254"/>
      <c r="N5" s="254">
        <v>59</v>
      </c>
      <c r="O5" s="254"/>
      <c r="P5" s="254"/>
      <c r="Q5" s="496" t="s">
        <v>360</v>
      </c>
      <c r="R5" s="496"/>
      <c r="S5" s="496"/>
      <c r="T5" s="254">
        <v>10</v>
      </c>
      <c r="U5" s="254"/>
      <c r="V5" s="254"/>
      <c r="W5" s="254">
        <v>296</v>
      </c>
      <c r="X5" s="279"/>
      <c r="Y5" s="280"/>
    </row>
    <row r="6" spans="1:25" s="56" customFormat="1" ht="34.700000000000003" customHeight="1">
      <c r="A6" s="277">
        <v>2010</v>
      </c>
      <c r="B6" s="502">
        <v>654</v>
      </c>
      <c r="C6" s="260"/>
      <c r="D6" s="260"/>
      <c r="E6" s="260">
        <v>41</v>
      </c>
      <c r="F6" s="260"/>
      <c r="G6" s="260"/>
      <c r="H6" s="260">
        <v>232</v>
      </c>
      <c r="I6" s="260"/>
      <c r="J6" s="260"/>
      <c r="K6" s="260">
        <v>123</v>
      </c>
      <c r="L6" s="260"/>
      <c r="M6" s="260"/>
      <c r="N6" s="260">
        <v>60</v>
      </c>
      <c r="O6" s="260"/>
      <c r="P6" s="260"/>
      <c r="Q6" s="388" t="s">
        <v>360</v>
      </c>
      <c r="R6" s="388"/>
      <c r="S6" s="388"/>
      <c r="T6" s="260">
        <v>11</v>
      </c>
      <c r="U6" s="260"/>
      <c r="V6" s="260"/>
      <c r="W6" s="260">
        <v>187</v>
      </c>
      <c r="X6" s="283"/>
      <c r="Y6" s="42"/>
    </row>
    <row r="7" spans="1:25" s="56" customFormat="1" ht="34.700000000000003" customHeight="1">
      <c r="A7" s="277">
        <v>2011</v>
      </c>
      <c r="B7" s="502">
        <v>718</v>
      </c>
      <c r="C7" s="260"/>
      <c r="D7" s="260"/>
      <c r="E7" s="260">
        <v>27</v>
      </c>
      <c r="F7" s="260"/>
      <c r="G7" s="260"/>
      <c r="H7" s="260">
        <v>281</v>
      </c>
      <c r="I7" s="260"/>
      <c r="J7" s="260"/>
      <c r="K7" s="260">
        <v>127</v>
      </c>
      <c r="L7" s="260"/>
      <c r="M7" s="260"/>
      <c r="N7" s="260">
        <v>60</v>
      </c>
      <c r="O7" s="260"/>
      <c r="P7" s="260"/>
      <c r="Q7" s="388">
        <v>1</v>
      </c>
      <c r="R7" s="388"/>
      <c r="S7" s="388"/>
      <c r="T7" s="260">
        <v>13</v>
      </c>
      <c r="U7" s="260"/>
      <c r="V7" s="260"/>
      <c r="W7" s="260">
        <v>209</v>
      </c>
      <c r="X7" s="283"/>
      <c r="Y7" s="42"/>
    </row>
    <row r="8" spans="1:25" s="67" customFormat="1" ht="34.700000000000003" customHeight="1">
      <c r="A8" s="277">
        <v>2012</v>
      </c>
      <c r="B8" s="502">
        <v>938</v>
      </c>
      <c r="C8" s="260"/>
      <c r="D8" s="260"/>
      <c r="E8" s="260">
        <v>18</v>
      </c>
      <c r="F8" s="260"/>
      <c r="G8" s="260"/>
      <c r="H8" s="260">
        <v>380</v>
      </c>
      <c r="I8" s="260"/>
      <c r="J8" s="260"/>
      <c r="K8" s="260">
        <v>226</v>
      </c>
      <c r="L8" s="260"/>
      <c r="M8" s="260"/>
      <c r="N8" s="260">
        <v>92</v>
      </c>
      <c r="O8" s="260"/>
      <c r="P8" s="260"/>
      <c r="Q8" s="260">
        <v>0</v>
      </c>
      <c r="R8" s="260"/>
      <c r="S8" s="260"/>
      <c r="T8" s="260">
        <v>52</v>
      </c>
      <c r="U8" s="260"/>
      <c r="V8" s="260"/>
      <c r="W8" s="260">
        <v>170</v>
      </c>
      <c r="X8" s="497"/>
      <c r="Y8" s="498"/>
    </row>
    <row r="9" spans="1:25" s="67" customFormat="1" ht="34.700000000000003" customHeight="1">
      <c r="A9" s="277">
        <v>2013</v>
      </c>
      <c r="B9" s="502">
        <v>892</v>
      </c>
      <c r="C9" s="260"/>
      <c r="D9" s="260"/>
      <c r="E9" s="260">
        <v>13</v>
      </c>
      <c r="F9" s="260"/>
      <c r="G9" s="260"/>
      <c r="H9" s="260">
        <v>339</v>
      </c>
      <c r="I9" s="260"/>
      <c r="J9" s="260"/>
      <c r="K9" s="260">
        <v>135</v>
      </c>
      <c r="L9" s="260"/>
      <c r="M9" s="260"/>
      <c r="N9" s="260">
        <v>110</v>
      </c>
      <c r="O9" s="260"/>
      <c r="P9" s="260"/>
      <c r="Q9" s="260">
        <v>0</v>
      </c>
      <c r="R9" s="260"/>
      <c r="S9" s="260"/>
      <c r="T9" s="260">
        <v>101</v>
      </c>
      <c r="U9" s="260"/>
      <c r="V9" s="260"/>
      <c r="W9" s="260">
        <v>194</v>
      </c>
      <c r="X9" s="497"/>
      <c r="Y9" s="498"/>
    </row>
    <row r="10" spans="1:25" s="67" customFormat="1" ht="34.700000000000003" customHeight="1">
      <c r="A10" s="473">
        <v>2014</v>
      </c>
      <c r="B10" s="503">
        <v>588</v>
      </c>
      <c r="C10" s="492"/>
      <c r="D10" s="492"/>
      <c r="E10" s="492">
        <v>14</v>
      </c>
      <c r="F10" s="492"/>
      <c r="G10" s="492"/>
      <c r="H10" s="492">
        <v>198</v>
      </c>
      <c r="I10" s="492"/>
      <c r="J10" s="492"/>
      <c r="K10" s="492">
        <v>124</v>
      </c>
      <c r="L10" s="492"/>
      <c r="M10" s="492"/>
      <c r="N10" s="492">
        <v>73</v>
      </c>
      <c r="O10" s="492"/>
      <c r="P10" s="492"/>
      <c r="Q10" s="492">
        <v>0</v>
      </c>
      <c r="R10" s="492"/>
      <c r="S10" s="492"/>
      <c r="T10" s="492">
        <v>40</v>
      </c>
      <c r="U10" s="492"/>
      <c r="V10" s="492"/>
      <c r="W10" s="492">
        <v>139</v>
      </c>
      <c r="X10" s="499"/>
      <c r="Y10" s="500"/>
    </row>
    <row r="11" spans="1:25" s="23" customFormat="1" ht="13.5" customHeight="1">
      <c r="A11" s="881" t="s">
        <v>467</v>
      </c>
      <c r="B11" s="881"/>
      <c r="C11" s="881"/>
      <c r="D11" s="881"/>
      <c r="E11" s="881"/>
      <c r="F11" s="206"/>
      <c r="G11" s="206"/>
      <c r="H11" s="214"/>
      <c r="I11" s="214"/>
      <c r="J11" s="214"/>
      <c r="W11" s="185"/>
    </row>
  </sheetData>
  <mergeCells count="12">
    <mergeCell ref="Q3:S3"/>
    <mergeCell ref="T3:V3"/>
    <mergeCell ref="W3:Y3"/>
    <mergeCell ref="A3:A4"/>
    <mergeCell ref="A1:H1"/>
    <mergeCell ref="N3:P3"/>
    <mergeCell ref="K1:S1"/>
    <mergeCell ref="A11:E11"/>
    <mergeCell ref="B3:D3"/>
    <mergeCell ref="E3:G3"/>
    <mergeCell ref="H3:J3"/>
    <mergeCell ref="K3:M3"/>
  </mergeCells>
  <phoneticPr fontId="10" type="noConversion"/>
  <pageMargins left="0.70866141732283472" right="0.39370078740157483" top="1.1417322834645669" bottom="0.27559055118110237" header="0.74803149606299213" footer="0.15748031496062992"/>
  <pageSetup paperSize="9" scale="8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A13"/>
  <sheetViews>
    <sheetView workbookViewId="0">
      <selection activeCell="F25" sqref="F24:F25"/>
    </sheetView>
  </sheetViews>
  <sheetFormatPr defaultColWidth="6.77734375" defaultRowHeight="11.25"/>
  <cols>
    <col min="1" max="1" width="9.33203125" style="3" customWidth="1"/>
    <col min="2" max="5" width="7.33203125" style="3" customWidth="1"/>
    <col min="6" max="8" width="8.44140625" style="3" customWidth="1"/>
    <col min="9" max="9" width="11.6640625" style="3" customWidth="1"/>
    <col min="10" max="10" width="10" style="3" customWidth="1"/>
    <col min="11" max="11" width="10.44140625" style="3" customWidth="1"/>
    <col min="12" max="12" width="13.88671875" style="3" bestFit="1" customWidth="1"/>
    <col min="13" max="21" width="6.33203125" style="3" customWidth="1"/>
    <col min="22" max="26" width="7.5546875" style="3" customWidth="1"/>
    <col min="27" max="16384" width="6.77734375" style="3"/>
  </cols>
  <sheetData>
    <row r="1" spans="1:27" s="150" customFormat="1" ht="60" customHeight="1">
      <c r="A1" s="739" t="s">
        <v>366</v>
      </c>
      <c r="B1" s="739"/>
      <c r="C1" s="739"/>
      <c r="D1" s="739"/>
      <c r="E1" s="739"/>
      <c r="F1" s="739"/>
      <c r="G1" s="739"/>
      <c r="H1" s="739"/>
      <c r="I1" s="739" t="s">
        <v>367</v>
      </c>
      <c r="J1" s="739"/>
      <c r="K1" s="739"/>
      <c r="L1" s="739"/>
      <c r="M1" s="739"/>
      <c r="N1" s="739"/>
      <c r="O1" s="739"/>
      <c r="P1" s="739"/>
      <c r="Q1" s="739"/>
      <c r="R1" s="739"/>
      <c r="S1" s="739"/>
      <c r="T1" s="739"/>
      <c r="U1" s="739"/>
      <c r="V1" s="739"/>
      <c r="W1" s="739"/>
      <c r="X1" s="739"/>
      <c r="Y1" s="739"/>
      <c r="Z1" s="180"/>
    </row>
    <row r="2" spans="1:27" s="13" customFormat="1" ht="13.5" customHeight="1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885" t="s">
        <v>294</v>
      </c>
      <c r="W2" s="885"/>
      <c r="X2" s="885"/>
      <c r="Y2" s="885"/>
      <c r="Z2" s="190"/>
    </row>
    <row r="3" spans="1:27" s="16" customFormat="1" ht="36.950000000000003" customHeight="1">
      <c r="A3" s="762" t="s">
        <v>164</v>
      </c>
      <c r="B3" s="762" t="s">
        <v>151</v>
      </c>
      <c r="C3" s="762"/>
      <c r="D3" s="762"/>
      <c r="E3" s="762"/>
      <c r="F3" s="762" t="s">
        <v>165</v>
      </c>
      <c r="G3" s="762"/>
      <c r="H3" s="762"/>
      <c r="I3" s="763" t="s">
        <v>166</v>
      </c>
      <c r="J3" s="762"/>
      <c r="K3" s="762"/>
      <c r="L3" s="883" t="s">
        <v>530</v>
      </c>
      <c r="M3" s="756" t="s">
        <v>152</v>
      </c>
      <c r="N3" s="757"/>
      <c r="O3" s="757"/>
      <c r="P3" s="757"/>
      <c r="Q3" s="757"/>
      <c r="R3" s="757"/>
      <c r="S3" s="757"/>
      <c r="T3" s="757"/>
      <c r="U3" s="758"/>
      <c r="V3" s="764" t="s">
        <v>596</v>
      </c>
      <c r="W3" s="765"/>
      <c r="X3" s="766"/>
      <c r="Y3" s="764" t="s">
        <v>153</v>
      </c>
      <c r="Z3" s="765"/>
      <c r="AA3" s="766"/>
    </row>
    <row r="4" spans="1:27" s="16" customFormat="1" ht="36.950000000000003" customHeight="1">
      <c r="A4" s="762"/>
      <c r="B4" s="762" t="s">
        <v>320</v>
      </c>
      <c r="C4" s="762" t="s">
        <v>154</v>
      </c>
      <c r="D4" s="762" t="s">
        <v>155</v>
      </c>
      <c r="E4" s="762" t="s">
        <v>156</v>
      </c>
      <c r="F4" s="763" t="s">
        <v>158</v>
      </c>
      <c r="G4" s="886" t="s">
        <v>159</v>
      </c>
      <c r="H4" s="763" t="s">
        <v>157</v>
      </c>
      <c r="I4" s="199"/>
      <c r="J4" s="763" t="s">
        <v>160</v>
      </c>
      <c r="K4" s="763" t="s">
        <v>161</v>
      </c>
      <c r="L4" s="883"/>
      <c r="M4" s="764" t="s">
        <v>49</v>
      </c>
      <c r="N4" s="757"/>
      <c r="O4" s="758"/>
      <c r="P4" s="764" t="s">
        <v>162</v>
      </c>
      <c r="Q4" s="757"/>
      <c r="R4" s="758"/>
      <c r="S4" s="764" t="s">
        <v>163</v>
      </c>
      <c r="T4" s="757"/>
      <c r="U4" s="758"/>
      <c r="V4" s="200"/>
      <c r="W4" s="763" t="s">
        <v>595</v>
      </c>
      <c r="X4" s="763" t="s">
        <v>594</v>
      </c>
      <c r="Y4" s="200"/>
      <c r="Z4" s="763" t="s">
        <v>595</v>
      </c>
      <c r="AA4" s="763" t="s">
        <v>594</v>
      </c>
    </row>
    <row r="5" spans="1:27" s="16" customFormat="1" ht="36.950000000000003" customHeight="1">
      <c r="A5" s="762"/>
      <c r="B5" s="762"/>
      <c r="C5" s="762"/>
      <c r="D5" s="762"/>
      <c r="E5" s="762"/>
      <c r="F5" s="755"/>
      <c r="G5" s="887"/>
      <c r="H5" s="755"/>
      <c r="I5" s="197" t="s">
        <v>320</v>
      </c>
      <c r="J5" s="755"/>
      <c r="K5" s="755"/>
      <c r="L5" s="762"/>
      <c r="M5" s="197"/>
      <c r="N5" s="196" t="s">
        <v>595</v>
      </c>
      <c r="O5" s="196" t="s">
        <v>594</v>
      </c>
      <c r="P5" s="197"/>
      <c r="Q5" s="196" t="s">
        <v>595</v>
      </c>
      <c r="R5" s="196" t="s">
        <v>594</v>
      </c>
      <c r="S5" s="197"/>
      <c r="T5" s="196" t="s">
        <v>595</v>
      </c>
      <c r="U5" s="196" t="s">
        <v>594</v>
      </c>
      <c r="V5" s="198"/>
      <c r="W5" s="755"/>
      <c r="X5" s="755"/>
      <c r="Y5" s="198"/>
      <c r="Z5" s="755"/>
      <c r="AA5" s="755"/>
    </row>
    <row r="6" spans="1:27" s="16" customFormat="1" ht="45" customHeight="1">
      <c r="A6" s="312">
        <v>2009</v>
      </c>
      <c r="B6" s="505">
        <v>244</v>
      </c>
      <c r="C6" s="303">
        <v>218</v>
      </c>
      <c r="D6" s="303">
        <v>5</v>
      </c>
      <c r="E6" s="303">
        <v>21</v>
      </c>
      <c r="F6" s="303">
        <v>81</v>
      </c>
      <c r="G6" s="303">
        <v>4</v>
      </c>
      <c r="H6" s="303">
        <v>6298</v>
      </c>
      <c r="I6" s="254">
        <v>484803</v>
      </c>
      <c r="J6" s="303">
        <v>277909</v>
      </c>
      <c r="K6" s="303">
        <v>206894</v>
      </c>
      <c r="L6" s="506" t="s">
        <v>360</v>
      </c>
      <c r="M6" s="303">
        <v>9</v>
      </c>
      <c r="N6" s="303"/>
      <c r="O6" s="303"/>
      <c r="P6" s="303">
        <v>0</v>
      </c>
      <c r="Q6" s="303"/>
      <c r="R6" s="303"/>
      <c r="S6" s="346">
        <v>9</v>
      </c>
      <c r="T6" s="346"/>
      <c r="U6" s="346"/>
      <c r="V6" s="303">
        <v>5</v>
      </c>
      <c r="W6" s="303"/>
      <c r="X6" s="303"/>
      <c r="Y6" s="303">
        <v>13</v>
      </c>
      <c r="Z6" s="303"/>
      <c r="AA6" s="370"/>
    </row>
    <row r="7" spans="1:27" s="13" customFormat="1" ht="45" customHeight="1">
      <c r="A7" s="313">
        <v>2010</v>
      </c>
      <c r="B7" s="507">
        <v>181</v>
      </c>
      <c r="C7" s="305">
        <v>167</v>
      </c>
      <c r="D7" s="305">
        <v>6</v>
      </c>
      <c r="E7" s="305">
        <v>8</v>
      </c>
      <c r="F7" s="305">
        <v>55</v>
      </c>
      <c r="G7" s="305">
        <v>7</v>
      </c>
      <c r="H7" s="305">
        <v>2536.3000000000002</v>
      </c>
      <c r="I7" s="305">
        <v>472666</v>
      </c>
      <c r="J7" s="305">
        <v>250195</v>
      </c>
      <c r="K7" s="305">
        <v>222471</v>
      </c>
      <c r="L7" s="508" t="s">
        <v>360</v>
      </c>
      <c r="M7" s="305">
        <v>9</v>
      </c>
      <c r="N7" s="305"/>
      <c r="O7" s="305"/>
      <c r="P7" s="305">
        <v>1</v>
      </c>
      <c r="Q7" s="305"/>
      <c r="R7" s="305"/>
      <c r="S7" s="305">
        <v>8</v>
      </c>
      <c r="T7" s="305"/>
      <c r="U7" s="305"/>
      <c r="V7" s="305">
        <v>1</v>
      </c>
      <c r="W7" s="305"/>
      <c r="X7" s="305"/>
      <c r="Y7" s="305">
        <v>13</v>
      </c>
      <c r="Z7" s="305"/>
      <c r="AA7" s="306"/>
    </row>
    <row r="8" spans="1:27" s="13" customFormat="1" ht="45" customHeight="1">
      <c r="A8" s="313">
        <v>2011</v>
      </c>
      <c r="B8" s="507">
        <v>206</v>
      </c>
      <c r="C8" s="305">
        <v>182</v>
      </c>
      <c r="D8" s="305">
        <v>10</v>
      </c>
      <c r="E8" s="305">
        <v>14</v>
      </c>
      <c r="F8" s="305">
        <v>93</v>
      </c>
      <c r="G8" s="305">
        <v>17</v>
      </c>
      <c r="H8" s="305">
        <v>8853</v>
      </c>
      <c r="I8" s="305">
        <v>1015222</v>
      </c>
      <c r="J8" s="305">
        <v>590278</v>
      </c>
      <c r="K8" s="305">
        <v>424944</v>
      </c>
      <c r="L8" s="508">
        <v>11619108</v>
      </c>
      <c r="M8" s="305">
        <v>14</v>
      </c>
      <c r="N8" s="305"/>
      <c r="O8" s="305"/>
      <c r="P8" s="305">
        <v>0</v>
      </c>
      <c r="Q8" s="305"/>
      <c r="R8" s="305"/>
      <c r="S8" s="305">
        <v>14</v>
      </c>
      <c r="T8" s="305"/>
      <c r="U8" s="305"/>
      <c r="V8" s="305">
        <v>49</v>
      </c>
      <c r="W8" s="305"/>
      <c r="X8" s="305"/>
      <c r="Y8" s="305">
        <v>86</v>
      </c>
      <c r="Z8" s="305"/>
      <c r="AA8" s="306"/>
    </row>
    <row r="9" spans="1:27" s="61" customFormat="1" ht="45" customHeight="1">
      <c r="A9" s="313">
        <v>2012</v>
      </c>
      <c r="B9" s="507">
        <v>177</v>
      </c>
      <c r="C9" s="305">
        <v>155</v>
      </c>
      <c r="D9" s="305">
        <v>8</v>
      </c>
      <c r="E9" s="305">
        <v>14</v>
      </c>
      <c r="F9" s="305">
        <v>85</v>
      </c>
      <c r="G9" s="305">
        <v>7</v>
      </c>
      <c r="H9" s="305">
        <v>2030</v>
      </c>
      <c r="I9" s="305">
        <v>649519</v>
      </c>
      <c r="J9" s="305">
        <v>274254</v>
      </c>
      <c r="K9" s="305">
        <v>375265</v>
      </c>
      <c r="L9" s="305">
        <v>7531397</v>
      </c>
      <c r="M9" s="305">
        <v>9</v>
      </c>
      <c r="N9" s="305"/>
      <c r="O9" s="305"/>
      <c r="P9" s="305">
        <v>2</v>
      </c>
      <c r="Q9" s="305"/>
      <c r="R9" s="305"/>
      <c r="S9" s="305">
        <v>7</v>
      </c>
      <c r="T9" s="305"/>
      <c r="U9" s="305"/>
      <c r="V9" s="305">
        <v>18</v>
      </c>
      <c r="W9" s="305"/>
      <c r="X9" s="305"/>
      <c r="Y9" s="305">
        <v>56</v>
      </c>
      <c r="Z9" s="305"/>
      <c r="AA9" s="306"/>
    </row>
    <row r="10" spans="1:27" s="61" customFormat="1" ht="45" customHeight="1">
      <c r="A10" s="313">
        <v>2013</v>
      </c>
      <c r="B10" s="509">
        <f>SUM(C10:E10)</f>
        <v>178</v>
      </c>
      <c r="C10" s="510">
        <v>159</v>
      </c>
      <c r="D10" s="510">
        <v>5</v>
      </c>
      <c r="E10" s="510">
        <v>14</v>
      </c>
      <c r="F10" s="510">
        <v>77</v>
      </c>
      <c r="G10" s="510">
        <v>5</v>
      </c>
      <c r="H10" s="510">
        <v>3541</v>
      </c>
      <c r="I10" s="510">
        <f>SUM(J10:K10)</f>
        <v>868042</v>
      </c>
      <c r="J10" s="510">
        <v>424705</v>
      </c>
      <c r="K10" s="510">
        <v>443337</v>
      </c>
      <c r="L10" s="510">
        <v>26502858</v>
      </c>
      <c r="M10" s="511">
        <f>SUM(N10:O10)</f>
        <v>15</v>
      </c>
      <c r="N10" s="511">
        <f>Q10+T10</f>
        <v>12</v>
      </c>
      <c r="O10" s="511">
        <f>R10+U10</f>
        <v>3</v>
      </c>
      <c r="P10" s="511">
        <f>SUM(Q10:R10)</f>
        <v>0</v>
      </c>
      <c r="Q10" s="511">
        <v>0</v>
      </c>
      <c r="R10" s="511">
        <v>0</v>
      </c>
      <c r="S10" s="511">
        <f>SUM(T10:U10)</f>
        <v>15</v>
      </c>
      <c r="T10" s="511">
        <v>12</v>
      </c>
      <c r="U10" s="511">
        <v>3</v>
      </c>
      <c r="V10" s="511">
        <v>12</v>
      </c>
      <c r="W10" s="511" t="s">
        <v>360</v>
      </c>
      <c r="X10" s="511" t="s">
        <v>360</v>
      </c>
      <c r="Y10" s="511">
        <v>47</v>
      </c>
      <c r="Z10" s="511" t="s">
        <v>360</v>
      </c>
      <c r="AA10" s="512" t="s">
        <v>360</v>
      </c>
    </row>
    <row r="11" spans="1:27" s="61" customFormat="1" ht="45" customHeight="1">
      <c r="A11" s="504">
        <v>2014</v>
      </c>
      <c r="B11" s="491">
        <f t="shared" ref="B11" si="0">SUM(C11:E11)</f>
        <v>195</v>
      </c>
      <c r="C11" s="492">
        <v>176</v>
      </c>
      <c r="D11" s="492">
        <v>5</v>
      </c>
      <c r="E11" s="492">
        <v>14</v>
      </c>
      <c r="F11" s="492">
        <v>53</v>
      </c>
      <c r="G11" s="492">
        <v>8</v>
      </c>
      <c r="H11" s="492">
        <v>2685</v>
      </c>
      <c r="I11" s="492">
        <f t="shared" ref="I11" si="1">SUM(J11:K11)</f>
        <v>741972</v>
      </c>
      <c r="J11" s="492">
        <v>334223</v>
      </c>
      <c r="K11" s="492">
        <v>407749</v>
      </c>
      <c r="L11" s="492">
        <v>3517327</v>
      </c>
      <c r="M11" s="513">
        <f t="shared" ref="M11" si="2">SUM(N11:O11)</f>
        <v>12</v>
      </c>
      <c r="N11" s="513">
        <f t="shared" ref="N11:O11" si="3">Q11+T11</f>
        <v>6</v>
      </c>
      <c r="O11" s="513">
        <f t="shared" si="3"/>
        <v>6</v>
      </c>
      <c r="P11" s="513">
        <f t="shared" ref="P11" si="4">SUM(Q11:R11)</f>
        <v>5</v>
      </c>
      <c r="Q11" s="513">
        <v>4</v>
      </c>
      <c r="R11" s="513">
        <v>1</v>
      </c>
      <c r="S11" s="513">
        <f t="shared" ref="S11" si="5">SUM(T11:U11)</f>
        <v>7</v>
      </c>
      <c r="T11" s="513">
        <v>2</v>
      </c>
      <c r="U11" s="513">
        <v>5</v>
      </c>
      <c r="V11" s="513">
        <v>21</v>
      </c>
      <c r="W11" s="513"/>
      <c r="X11" s="514"/>
      <c r="Y11" s="514">
        <v>107</v>
      </c>
      <c r="Z11" s="514"/>
      <c r="AA11" s="515"/>
    </row>
    <row r="12" spans="1:27" s="125" customFormat="1" ht="12" customHeight="1">
      <c r="A12" s="884" t="s">
        <v>428</v>
      </c>
      <c r="B12" s="884"/>
      <c r="C12" s="884"/>
      <c r="F12" s="126"/>
      <c r="G12" s="126"/>
      <c r="H12" s="126"/>
      <c r="V12" s="882"/>
      <c r="W12" s="882"/>
      <c r="X12" s="882"/>
      <c r="Y12" s="882"/>
      <c r="Z12" s="188"/>
    </row>
    <row r="13" spans="1:27" ht="17.100000000000001" customHeight="1"/>
  </sheetData>
  <mergeCells count="29">
    <mergeCell ref="I1:Y1"/>
    <mergeCell ref="A1:H1"/>
    <mergeCell ref="V12:Y12"/>
    <mergeCell ref="A3:A5"/>
    <mergeCell ref="B3:E3"/>
    <mergeCell ref="I3:K3"/>
    <mergeCell ref="L3:L5"/>
    <mergeCell ref="F3:H3"/>
    <mergeCell ref="A12:C12"/>
    <mergeCell ref="V2:Y2"/>
    <mergeCell ref="E4:E5"/>
    <mergeCell ref="D4:D5"/>
    <mergeCell ref="C4:C5"/>
    <mergeCell ref="B4:B5"/>
    <mergeCell ref="H4:H5"/>
    <mergeCell ref="G4:G5"/>
    <mergeCell ref="F4:F5"/>
    <mergeCell ref="K4:K5"/>
    <mergeCell ref="J4:J5"/>
    <mergeCell ref="M4:O4"/>
    <mergeCell ref="P4:R4"/>
    <mergeCell ref="AA4:AA5"/>
    <mergeCell ref="Z4:Z5"/>
    <mergeCell ref="Y3:AA3"/>
    <mergeCell ref="S4:U4"/>
    <mergeCell ref="M3:U3"/>
    <mergeCell ref="V3:X3"/>
    <mergeCell ref="X4:X5"/>
    <mergeCell ref="W4:W5"/>
  </mergeCells>
  <phoneticPr fontId="9" type="noConversion"/>
  <pageMargins left="0.53" right="0.17" top="0.98425196850393704" bottom="0.78740157480314965" header="0.39370078740157483" footer="0.59055118110236227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11"/>
  <sheetViews>
    <sheetView topLeftCell="A4" workbookViewId="0">
      <selection activeCell="P7" sqref="P7"/>
    </sheetView>
  </sheetViews>
  <sheetFormatPr defaultColWidth="8.77734375" defaultRowHeight="11.25"/>
  <cols>
    <col min="1" max="1" width="12.77734375" style="7" customWidth="1"/>
    <col min="2" max="2" width="6.77734375" style="7" customWidth="1"/>
    <col min="3" max="5" width="10.77734375" style="7" customWidth="1"/>
    <col min="6" max="6" width="11.77734375" style="7" customWidth="1"/>
    <col min="7" max="7" width="10.77734375" style="7" customWidth="1"/>
    <col min="8" max="13" width="9.77734375" style="7" customWidth="1"/>
    <col min="14" max="16384" width="8.77734375" style="7"/>
  </cols>
  <sheetData>
    <row r="1" spans="1:16" s="151" customFormat="1" ht="69.95" customHeight="1">
      <c r="A1" s="888" t="s">
        <v>368</v>
      </c>
      <c r="B1" s="888"/>
      <c r="C1" s="888"/>
      <c r="D1" s="888"/>
      <c r="E1" s="888"/>
      <c r="F1" s="888"/>
      <c r="G1" s="888"/>
      <c r="H1" s="751" t="s">
        <v>369</v>
      </c>
      <c r="I1" s="751"/>
      <c r="J1" s="751"/>
      <c r="K1" s="751"/>
      <c r="L1" s="751"/>
      <c r="M1" s="751"/>
    </row>
    <row r="2" spans="1:16" s="21" customFormat="1" ht="15" customHeight="1">
      <c r="A2" s="50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 t="s">
        <v>319</v>
      </c>
    </row>
    <row r="3" spans="1:16" s="23" customFormat="1" ht="35.1" customHeight="1">
      <c r="A3" s="860" t="s">
        <v>22</v>
      </c>
      <c r="B3" s="889" t="s">
        <v>77</v>
      </c>
      <c r="C3" s="893" t="s">
        <v>374</v>
      </c>
      <c r="D3" s="894"/>
      <c r="E3" s="894"/>
      <c r="F3" s="894"/>
      <c r="G3" s="894"/>
      <c r="H3" s="894"/>
      <c r="I3" s="895"/>
      <c r="J3" s="896" t="s">
        <v>318</v>
      </c>
      <c r="K3" s="891" t="s">
        <v>373</v>
      </c>
      <c r="L3" s="892"/>
      <c r="M3" s="893" t="s">
        <v>359</v>
      </c>
    </row>
    <row r="4" spans="1:16" s="23" customFormat="1" ht="35.1" customHeight="1">
      <c r="A4" s="860"/>
      <c r="B4" s="890"/>
      <c r="C4" s="521" t="s">
        <v>315</v>
      </c>
      <c r="D4" s="521" t="s">
        <v>316</v>
      </c>
      <c r="E4" s="522" t="s">
        <v>317</v>
      </c>
      <c r="F4" s="521" t="s">
        <v>357</v>
      </c>
      <c r="G4" s="523" t="s">
        <v>311</v>
      </c>
      <c r="H4" s="524" t="s">
        <v>312</v>
      </c>
      <c r="I4" s="524" t="s">
        <v>314</v>
      </c>
      <c r="J4" s="897"/>
      <c r="K4" s="521" t="s">
        <v>358</v>
      </c>
      <c r="L4" s="524" t="s">
        <v>313</v>
      </c>
      <c r="M4" s="898"/>
    </row>
    <row r="5" spans="1:16" s="56" customFormat="1" ht="45" customHeight="1">
      <c r="A5" s="519">
        <v>2009</v>
      </c>
      <c r="B5" s="420">
        <v>244</v>
      </c>
      <c r="C5" s="421">
        <v>57</v>
      </c>
      <c r="D5" s="520">
        <v>8</v>
      </c>
      <c r="E5" s="422">
        <v>0</v>
      </c>
      <c r="F5" s="421">
        <v>1</v>
      </c>
      <c r="G5" s="447">
        <v>1</v>
      </c>
      <c r="H5" s="447">
        <v>151</v>
      </c>
      <c r="I5" s="421">
        <v>0</v>
      </c>
      <c r="J5" s="447">
        <v>2</v>
      </c>
      <c r="K5" s="421">
        <v>0</v>
      </c>
      <c r="L5" s="421">
        <v>5</v>
      </c>
      <c r="M5" s="448">
        <v>19</v>
      </c>
    </row>
    <row r="6" spans="1:16" s="56" customFormat="1" ht="45" customHeight="1">
      <c r="A6" s="342">
        <v>2010</v>
      </c>
      <c r="B6" s="259">
        <v>181</v>
      </c>
      <c r="C6" s="260">
        <v>71</v>
      </c>
      <c r="D6" s="260">
        <v>4</v>
      </c>
      <c r="E6" s="260">
        <v>0</v>
      </c>
      <c r="F6" s="260">
        <v>0</v>
      </c>
      <c r="G6" s="260">
        <v>1</v>
      </c>
      <c r="H6" s="260">
        <v>91</v>
      </c>
      <c r="I6" s="260">
        <v>0</v>
      </c>
      <c r="J6" s="260">
        <v>1</v>
      </c>
      <c r="K6" s="260">
        <v>2</v>
      </c>
      <c r="L6" s="260">
        <v>4</v>
      </c>
      <c r="M6" s="480">
        <v>7</v>
      </c>
    </row>
    <row r="7" spans="1:16" s="56" customFormat="1" ht="45" customHeight="1">
      <c r="A7" s="342">
        <v>2011</v>
      </c>
      <c r="B7" s="259">
        <v>206</v>
      </c>
      <c r="C7" s="260">
        <v>79</v>
      </c>
      <c r="D7" s="260">
        <v>7</v>
      </c>
      <c r="E7" s="260">
        <v>0</v>
      </c>
      <c r="F7" s="260">
        <v>0</v>
      </c>
      <c r="G7" s="260">
        <v>2</v>
      </c>
      <c r="H7" s="260">
        <v>93</v>
      </c>
      <c r="I7" s="260">
        <v>1</v>
      </c>
      <c r="J7" s="260">
        <v>1</v>
      </c>
      <c r="K7" s="260">
        <v>1</v>
      </c>
      <c r="L7" s="260">
        <v>9</v>
      </c>
      <c r="M7" s="480">
        <v>13</v>
      </c>
    </row>
    <row r="8" spans="1:16" s="67" customFormat="1" ht="45" customHeight="1">
      <c r="A8" s="342">
        <v>2012</v>
      </c>
      <c r="B8" s="259">
        <v>177</v>
      </c>
      <c r="C8" s="260">
        <v>60</v>
      </c>
      <c r="D8" s="260">
        <v>7</v>
      </c>
      <c r="E8" s="260">
        <v>2</v>
      </c>
      <c r="F8" s="260">
        <v>2</v>
      </c>
      <c r="G8" s="260">
        <v>4</v>
      </c>
      <c r="H8" s="260">
        <v>80</v>
      </c>
      <c r="I8" s="260">
        <v>0</v>
      </c>
      <c r="J8" s="260">
        <v>0</v>
      </c>
      <c r="K8" s="260">
        <v>3</v>
      </c>
      <c r="L8" s="260">
        <v>5</v>
      </c>
      <c r="M8" s="480">
        <v>14</v>
      </c>
    </row>
    <row r="9" spans="1:16" s="67" customFormat="1" ht="45" customHeight="1">
      <c r="A9" s="342">
        <v>2013</v>
      </c>
      <c r="B9" s="509">
        <f>SUM(C9:M9)</f>
        <v>178</v>
      </c>
      <c r="C9" s="510">
        <v>65</v>
      </c>
      <c r="D9" s="510">
        <v>8</v>
      </c>
      <c r="E9" s="510">
        <v>0</v>
      </c>
      <c r="F9" s="510">
        <v>3</v>
      </c>
      <c r="G9" s="510">
        <v>4</v>
      </c>
      <c r="H9" s="510">
        <v>79</v>
      </c>
      <c r="I9" s="510">
        <v>0</v>
      </c>
      <c r="J9" s="510">
        <v>0</v>
      </c>
      <c r="K9" s="510">
        <v>2</v>
      </c>
      <c r="L9" s="510">
        <v>3</v>
      </c>
      <c r="M9" s="517">
        <v>14</v>
      </c>
    </row>
    <row r="10" spans="1:16" s="67" customFormat="1" ht="45" customHeight="1">
      <c r="A10" s="516">
        <v>2014</v>
      </c>
      <c r="B10" s="491">
        <f t="shared" ref="B10" si="0">SUM(C10:M10)</f>
        <v>195</v>
      </c>
      <c r="C10" s="492">
        <v>69</v>
      </c>
      <c r="D10" s="492">
        <v>6</v>
      </c>
      <c r="E10" s="492">
        <v>0</v>
      </c>
      <c r="F10" s="492">
        <v>0</v>
      </c>
      <c r="G10" s="492">
        <v>5</v>
      </c>
      <c r="H10" s="492">
        <v>96</v>
      </c>
      <c r="I10" s="492">
        <v>0</v>
      </c>
      <c r="J10" s="492">
        <v>0</v>
      </c>
      <c r="K10" s="492">
        <v>1</v>
      </c>
      <c r="L10" s="492">
        <v>4</v>
      </c>
      <c r="M10" s="518">
        <v>14</v>
      </c>
    </row>
    <row r="11" spans="1:16" s="125" customFormat="1" ht="12" customHeight="1">
      <c r="A11" s="884" t="s">
        <v>428</v>
      </c>
      <c r="B11" s="884"/>
      <c r="C11" s="884"/>
      <c r="F11" s="126"/>
      <c r="G11" s="126"/>
      <c r="H11" s="126"/>
      <c r="O11" s="882"/>
      <c r="P11" s="882"/>
    </row>
  </sheetData>
  <mergeCells count="10">
    <mergeCell ref="O11:P11"/>
    <mergeCell ref="A11:C11"/>
    <mergeCell ref="A1:G1"/>
    <mergeCell ref="A3:A4"/>
    <mergeCell ref="B3:B4"/>
    <mergeCell ref="K3:L3"/>
    <mergeCell ref="C3:I3"/>
    <mergeCell ref="H1:M1"/>
    <mergeCell ref="J3:J4"/>
    <mergeCell ref="M3:M4"/>
  </mergeCells>
  <phoneticPr fontId="6" type="noConversion"/>
  <pageMargins left="0.55000000000000004" right="0.26" top="0.98425196850393704" bottom="0.78740157480314965" header="0.55118110236220474" footer="0.59055118110236227"/>
  <pageSetup paperSize="9" scale="8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13"/>
  <sheetViews>
    <sheetView workbookViewId="0">
      <selection activeCell="T22" sqref="T22"/>
    </sheetView>
  </sheetViews>
  <sheetFormatPr defaultColWidth="8.77734375" defaultRowHeight="11.25"/>
  <cols>
    <col min="1" max="21" width="6.77734375" style="7" customWidth="1"/>
    <col min="22" max="16384" width="8.77734375" style="7"/>
  </cols>
  <sheetData>
    <row r="1" spans="1:21" s="151" customFormat="1" ht="69.95" customHeight="1">
      <c r="A1" s="840" t="s">
        <v>370</v>
      </c>
      <c r="B1" s="841"/>
      <c r="C1" s="841"/>
      <c r="D1" s="841"/>
      <c r="E1" s="841"/>
      <c r="F1" s="841"/>
      <c r="G1" s="841"/>
      <c r="H1" s="841"/>
      <c r="I1" s="841"/>
      <c r="J1" s="841"/>
      <c r="K1" s="840" t="s">
        <v>371</v>
      </c>
      <c r="L1" s="840"/>
      <c r="M1" s="840"/>
      <c r="N1" s="840"/>
      <c r="O1" s="840"/>
      <c r="P1" s="840"/>
      <c r="Q1" s="840"/>
      <c r="R1" s="840"/>
      <c r="S1" s="840"/>
      <c r="T1" s="840"/>
      <c r="U1" s="840"/>
    </row>
    <row r="2" spans="1:21" ht="15" customHeight="1">
      <c r="A2" s="101"/>
      <c r="B2" s="101" t="s">
        <v>331</v>
      </c>
      <c r="C2" s="102"/>
      <c r="D2" s="101" t="s">
        <v>331</v>
      </c>
      <c r="E2" s="101" t="s">
        <v>331</v>
      </c>
      <c r="F2" s="102"/>
      <c r="G2" s="102"/>
      <c r="H2" s="102"/>
      <c r="I2" s="102"/>
      <c r="J2" s="101" t="s">
        <v>331</v>
      </c>
      <c r="K2" s="102"/>
      <c r="L2" s="101" t="s">
        <v>331</v>
      </c>
      <c r="M2" s="102"/>
      <c r="N2" s="102"/>
      <c r="O2" s="102"/>
      <c r="P2" s="102"/>
      <c r="Q2" s="102"/>
      <c r="R2" s="102"/>
      <c r="S2" s="102"/>
      <c r="T2" s="906" t="s">
        <v>350</v>
      </c>
      <c r="U2" s="907"/>
    </row>
    <row r="3" spans="1:21" ht="24.95" customHeight="1">
      <c r="A3" s="842" t="s">
        <v>35</v>
      </c>
      <c r="B3" s="844" t="s">
        <v>332</v>
      </c>
      <c r="C3" s="846" t="s">
        <v>333</v>
      </c>
      <c r="D3" s="846"/>
      <c r="E3" s="846"/>
      <c r="F3" s="903" t="s">
        <v>354</v>
      </c>
      <c r="G3" s="901"/>
      <c r="H3" s="901"/>
      <c r="I3" s="901"/>
      <c r="J3" s="904"/>
      <c r="K3" s="900" t="s">
        <v>355</v>
      </c>
      <c r="L3" s="901"/>
      <c r="M3" s="901"/>
      <c r="N3" s="901"/>
      <c r="O3" s="902"/>
      <c r="P3" s="901"/>
      <c r="Q3" s="901"/>
      <c r="R3" s="846" t="s">
        <v>352</v>
      </c>
      <c r="S3" s="846" t="s">
        <v>353</v>
      </c>
      <c r="T3" s="903" t="s">
        <v>334</v>
      </c>
      <c r="U3" s="908" t="s">
        <v>335</v>
      </c>
    </row>
    <row r="4" spans="1:21" ht="50.1" customHeight="1">
      <c r="A4" s="843" t="s">
        <v>336</v>
      </c>
      <c r="B4" s="845"/>
      <c r="C4" s="469" t="s">
        <v>337</v>
      </c>
      <c r="D4" s="469" t="s">
        <v>338</v>
      </c>
      <c r="E4" s="469" t="s">
        <v>339</v>
      </c>
      <c r="F4" s="469" t="s">
        <v>340</v>
      </c>
      <c r="G4" s="537" t="s">
        <v>341</v>
      </c>
      <c r="H4" s="537" t="s">
        <v>342</v>
      </c>
      <c r="I4" s="537" t="s">
        <v>343</v>
      </c>
      <c r="J4" s="537" t="s">
        <v>344</v>
      </c>
      <c r="K4" s="470" t="s">
        <v>345</v>
      </c>
      <c r="L4" s="469" t="s">
        <v>356</v>
      </c>
      <c r="M4" s="538" t="s">
        <v>346</v>
      </c>
      <c r="N4" s="471" t="s">
        <v>347</v>
      </c>
      <c r="O4" s="539" t="s">
        <v>429</v>
      </c>
      <c r="P4" s="470" t="s">
        <v>348</v>
      </c>
      <c r="Q4" s="538" t="s">
        <v>349</v>
      </c>
      <c r="R4" s="910"/>
      <c r="S4" s="910"/>
      <c r="T4" s="910"/>
      <c r="U4" s="909"/>
    </row>
    <row r="5" spans="1:21" ht="45" customHeight="1">
      <c r="A5" s="534" t="s">
        <v>472</v>
      </c>
      <c r="B5" s="535">
        <v>244</v>
      </c>
      <c r="C5" s="536">
        <v>36</v>
      </c>
      <c r="D5" s="536">
        <v>34</v>
      </c>
      <c r="E5" s="536">
        <v>0</v>
      </c>
      <c r="F5" s="536">
        <v>1</v>
      </c>
      <c r="G5" s="536">
        <v>4</v>
      </c>
      <c r="H5" s="536">
        <v>1</v>
      </c>
      <c r="I5" s="536">
        <v>3</v>
      </c>
      <c r="J5" s="536">
        <v>2</v>
      </c>
      <c r="K5" s="536">
        <v>3</v>
      </c>
      <c r="L5" s="536">
        <v>3</v>
      </c>
      <c r="M5" s="467">
        <v>0</v>
      </c>
      <c r="N5" s="536">
        <v>7</v>
      </c>
      <c r="O5" s="536">
        <v>24</v>
      </c>
      <c r="P5" s="536">
        <v>17</v>
      </c>
      <c r="Q5" s="467">
        <v>15</v>
      </c>
      <c r="R5" s="467">
        <v>0</v>
      </c>
      <c r="S5" s="467">
        <v>23</v>
      </c>
      <c r="T5" s="467">
        <v>13</v>
      </c>
      <c r="U5" s="468">
        <v>58</v>
      </c>
    </row>
    <row r="6" spans="1:21" ht="45" customHeight="1">
      <c r="A6" s="457" t="s">
        <v>499</v>
      </c>
      <c r="B6" s="459">
        <v>181</v>
      </c>
      <c r="C6" s="460">
        <v>21</v>
      </c>
      <c r="D6" s="460">
        <v>20</v>
      </c>
      <c r="E6" s="460">
        <v>0</v>
      </c>
      <c r="F6" s="460">
        <v>3</v>
      </c>
      <c r="G6" s="460">
        <v>2</v>
      </c>
      <c r="H6" s="460">
        <v>1</v>
      </c>
      <c r="I6" s="460">
        <v>6</v>
      </c>
      <c r="J6" s="460">
        <v>3</v>
      </c>
      <c r="K6" s="460">
        <v>1</v>
      </c>
      <c r="L6" s="460">
        <v>1</v>
      </c>
      <c r="M6" s="460">
        <v>0</v>
      </c>
      <c r="N6" s="460">
        <v>10</v>
      </c>
      <c r="O6" s="460">
        <v>28</v>
      </c>
      <c r="P6" s="460">
        <v>8</v>
      </c>
      <c r="Q6" s="460">
        <v>11</v>
      </c>
      <c r="R6" s="460">
        <v>0</v>
      </c>
      <c r="S6" s="460">
        <v>30</v>
      </c>
      <c r="T6" s="460">
        <v>4</v>
      </c>
      <c r="U6" s="461">
        <v>32</v>
      </c>
    </row>
    <row r="7" spans="1:21" ht="45" customHeight="1">
      <c r="A7" s="457" t="s">
        <v>569</v>
      </c>
      <c r="B7" s="459">
        <v>206</v>
      </c>
      <c r="C7" s="460">
        <v>25</v>
      </c>
      <c r="D7" s="460">
        <v>17</v>
      </c>
      <c r="E7" s="460">
        <v>0</v>
      </c>
      <c r="F7" s="460">
        <v>1</v>
      </c>
      <c r="G7" s="460">
        <v>1</v>
      </c>
      <c r="H7" s="460">
        <v>1</v>
      </c>
      <c r="I7" s="460">
        <v>3</v>
      </c>
      <c r="J7" s="460">
        <v>2</v>
      </c>
      <c r="K7" s="460">
        <v>1</v>
      </c>
      <c r="L7" s="460">
        <v>2</v>
      </c>
      <c r="M7" s="460">
        <v>2</v>
      </c>
      <c r="N7" s="460">
        <v>4</v>
      </c>
      <c r="O7" s="460">
        <v>15</v>
      </c>
      <c r="P7" s="460">
        <v>23</v>
      </c>
      <c r="Q7" s="460">
        <v>22</v>
      </c>
      <c r="R7" s="460">
        <v>0</v>
      </c>
      <c r="S7" s="460">
        <v>31</v>
      </c>
      <c r="T7" s="460">
        <v>7</v>
      </c>
      <c r="U7" s="461">
        <v>49</v>
      </c>
    </row>
    <row r="8" spans="1:21" s="128" customFormat="1" ht="45" customHeight="1">
      <c r="A8" s="457" t="s">
        <v>568</v>
      </c>
      <c r="B8" s="459">
        <v>177</v>
      </c>
      <c r="C8" s="460">
        <v>25</v>
      </c>
      <c r="D8" s="460">
        <v>30</v>
      </c>
      <c r="E8" s="460">
        <v>0</v>
      </c>
      <c r="F8" s="460">
        <v>0</v>
      </c>
      <c r="G8" s="460">
        <v>4</v>
      </c>
      <c r="H8" s="460">
        <v>2</v>
      </c>
      <c r="I8" s="460">
        <v>0</v>
      </c>
      <c r="J8" s="460">
        <v>1</v>
      </c>
      <c r="K8" s="460">
        <v>1</v>
      </c>
      <c r="L8" s="460">
        <v>6</v>
      </c>
      <c r="M8" s="460">
        <v>1</v>
      </c>
      <c r="N8" s="460">
        <v>7</v>
      </c>
      <c r="O8" s="460">
        <v>14</v>
      </c>
      <c r="P8" s="460">
        <v>14</v>
      </c>
      <c r="Q8" s="460">
        <v>20</v>
      </c>
      <c r="R8" s="460">
        <v>0</v>
      </c>
      <c r="S8" s="460">
        <v>28</v>
      </c>
      <c r="T8" s="460">
        <v>2</v>
      </c>
      <c r="U8" s="461">
        <v>22</v>
      </c>
    </row>
    <row r="9" spans="1:21" s="128" customFormat="1" ht="45" customHeight="1">
      <c r="A9" s="457" t="s">
        <v>624</v>
      </c>
      <c r="B9" s="526">
        <f>SUM(C9:U9)</f>
        <v>178</v>
      </c>
      <c r="C9" s="527">
        <v>32</v>
      </c>
      <c r="D9" s="528">
        <v>18</v>
      </c>
      <c r="E9" s="527">
        <v>0</v>
      </c>
      <c r="F9" s="528">
        <v>0</v>
      </c>
      <c r="G9" s="527">
        <v>2</v>
      </c>
      <c r="H9" s="527">
        <v>4</v>
      </c>
      <c r="I9" s="528">
        <v>1</v>
      </c>
      <c r="J9" s="527">
        <v>3</v>
      </c>
      <c r="K9" s="527">
        <v>3</v>
      </c>
      <c r="L9" s="527">
        <v>3</v>
      </c>
      <c r="M9" s="527">
        <v>0</v>
      </c>
      <c r="N9" s="527">
        <v>7</v>
      </c>
      <c r="O9" s="527">
        <v>23</v>
      </c>
      <c r="P9" s="527">
        <v>19</v>
      </c>
      <c r="Q9" s="527">
        <v>16</v>
      </c>
      <c r="R9" s="527">
        <v>0</v>
      </c>
      <c r="S9" s="527">
        <v>30</v>
      </c>
      <c r="T9" s="527">
        <v>4</v>
      </c>
      <c r="U9" s="529">
        <v>13</v>
      </c>
    </row>
    <row r="10" spans="1:21" s="128" customFormat="1" ht="45" customHeight="1">
      <c r="A10" s="525" t="s">
        <v>623</v>
      </c>
      <c r="B10" s="530">
        <f t="shared" ref="B10" si="0">SUM(C10:U10)</f>
        <v>195</v>
      </c>
      <c r="C10" s="531">
        <v>30</v>
      </c>
      <c r="D10" s="532">
        <v>21</v>
      </c>
      <c r="E10" s="531">
        <v>3</v>
      </c>
      <c r="F10" s="532">
        <v>1</v>
      </c>
      <c r="G10" s="531">
        <v>3</v>
      </c>
      <c r="H10" s="531">
        <v>8</v>
      </c>
      <c r="I10" s="532">
        <v>1</v>
      </c>
      <c r="J10" s="531">
        <v>0</v>
      </c>
      <c r="K10" s="531">
        <v>1</v>
      </c>
      <c r="L10" s="531">
        <v>4</v>
      </c>
      <c r="M10" s="531">
        <v>0</v>
      </c>
      <c r="N10" s="531">
        <v>3</v>
      </c>
      <c r="O10" s="531">
        <v>33</v>
      </c>
      <c r="P10" s="531">
        <v>18</v>
      </c>
      <c r="Q10" s="531">
        <v>12</v>
      </c>
      <c r="R10" s="531">
        <v>0</v>
      </c>
      <c r="S10" s="531">
        <v>20</v>
      </c>
      <c r="T10" s="531">
        <v>9</v>
      </c>
      <c r="U10" s="533">
        <v>28</v>
      </c>
    </row>
    <row r="11" spans="1:21" s="125" customFormat="1" ht="12" customHeight="1">
      <c r="A11" s="884" t="s">
        <v>428</v>
      </c>
      <c r="B11" s="884"/>
      <c r="C11" s="884"/>
      <c r="D11" s="884"/>
      <c r="F11" s="126"/>
      <c r="G11" s="126"/>
      <c r="H11" s="126"/>
      <c r="P11" s="882"/>
      <c r="Q11" s="882"/>
    </row>
    <row r="12" spans="1:21" ht="30" customHeight="1">
      <c r="A12" s="905" t="s">
        <v>376</v>
      </c>
      <c r="B12" s="905"/>
      <c r="C12" s="905"/>
      <c r="D12" s="905"/>
      <c r="E12" s="905"/>
      <c r="F12" s="905"/>
      <c r="G12" s="905"/>
      <c r="H12" s="905"/>
      <c r="I12" s="905"/>
      <c r="J12" s="905"/>
      <c r="K12" s="905"/>
      <c r="L12" s="905"/>
      <c r="M12" s="905"/>
      <c r="N12" s="905"/>
      <c r="O12" s="905"/>
      <c r="P12" s="905"/>
      <c r="Q12" s="104"/>
      <c r="R12" s="104"/>
      <c r="S12" s="104"/>
      <c r="T12" s="104"/>
      <c r="U12" s="104"/>
    </row>
    <row r="13" spans="1:21" ht="15" customHeight="1">
      <c r="A13" s="899" t="s">
        <v>351</v>
      </c>
      <c r="B13" s="899"/>
      <c r="C13" s="899"/>
      <c r="D13" s="899"/>
      <c r="E13" s="899"/>
      <c r="F13" s="899"/>
      <c r="G13" s="899"/>
      <c r="H13" s="899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</row>
  </sheetData>
  <mergeCells count="16">
    <mergeCell ref="A1:J1"/>
    <mergeCell ref="K1:U1"/>
    <mergeCell ref="T2:U2"/>
    <mergeCell ref="U3:U4"/>
    <mergeCell ref="R3:R4"/>
    <mergeCell ref="S3:S4"/>
    <mergeCell ref="T3:T4"/>
    <mergeCell ref="A11:D11"/>
    <mergeCell ref="A13:H13"/>
    <mergeCell ref="K3:Q3"/>
    <mergeCell ref="A3:A4"/>
    <mergeCell ref="B3:B4"/>
    <mergeCell ref="C3:E3"/>
    <mergeCell ref="F3:J3"/>
    <mergeCell ref="P11:Q11"/>
    <mergeCell ref="A12:P12"/>
  </mergeCells>
  <phoneticPr fontId="6" type="noConversion"/>
  <pageMargins left="0.16" right="0.17" top="0.98425196850393704" bottom="0.78740157480314965" header="0.55118110236220474" footer="0.59055118110236227"/>
  <pageSetup paperSize="9" scale="8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2:L18"/>
  <sheetViews>
    <sheetView workbookViewId="0">
      <selection activeCell="F22" sqref="F22"/>
    </sheetView>
  </sheetViews>
  <sheetFormatPr defaultRowHeight="13.5"/>
  <cols>
    <col min="1" max="1" width="10.33203125" style="137" customWidth="1"/>
    <col min="2" max="2" width="9.6640625" style="137" customWidth="1"/>
    <col min="3" max="3" width="8.33203125" style="137" customWidth="1"/>
    <col min="4" max="4" width="9.21875" style="137" customWidth="1"/>
    <col min="5" max="5" width="8.33203125" style="137" customWidth="1"/>
    <col min="6" max="6" width="11.88671875" style="137" customWidth="1"/>
    <col min="7" max="7" width="10.77734375" style="137" customWidth="1"/>
    <col min="8" max="8" width="9.6640625" style="137" customWidth="1"/>
    <col min="9" max="10" width="7.77734375" style="137" customWidth="1"/>
    <col min="11" max="11" width="8.6640625" style="137" customWidth="1"/>
    <col min="12" max="12" width="7.77734375" style="137" customWidth="1"/>
    <col min="13" max="16384" width="8.88671875" style="137"/>
  </cols>
  <sheetData>
    <row r="2" spans="1:12" s="152" customFormat="1" ht="45" customHeight="1">
      <c r="B2" s="773" t="s">
        <v>501</v>
      </c>
      <c r="C2" s="773"/>
      <c r="D2" s="773"/>
      <c r="E2" s="773"/>
      <c r="F2" s="773"/>
      <c r="G2" s="773"/>
    </row>
    <row r="3" spans="1:12" s="140" customFormat="1"/>
    <row r="4" spans="1:12" s="140" customFormat="1"/>
    <row r="5" spans="1:12" s="142" customFormat="1" ht="20.100000000000001" customHeight="1">
      <c r="A5" s="141" t="s">
        <v>488</v>
      </c>
      <c r="F5" s="141" t="s">
        <v>331</v>
      </c>
    </row>
    <row r="6" spans="1:12" s="142" customFormat="1" ht="26.25" customHeight="1">
      <c r="A6" s="774" t="s">
        <v>489</v>
      </c>
      <c r="B6" s="912" t="s">
        <v>490</v>
      </c>
      <c r="C6" s="771"/>
      <c r="D6" s="771" t="s">
        <v>491</v>
      </c>
      <c r="E6" s="771"/>
      <c r="F6" s="771" t="s">
        <v>492</v>
      </c>
      <c r="G6" s="771" t="s">
        <v>493</v>
      </c>
      <c r="H6" s="771" t="s">
        <v>494</v>
      </c>
      <c r="I6" s="771" t="s">
        <v>493</v>
      </c>
      <c r="J6" s="771" t="s">
        <v>495</v>
      </c>
      <c r="K6" s="772"/>
      <c r="L6" s="145"/>
    </row>
    <row r="7" spans="1:12" s="142" customFormat="1" ht="26.25" customHeight="1">
      <c r="A7" s="775"/>
      <c r="B7" s="556" t="s">
        <v>496</v>
      </c>
      <c r="C7" s="404" t="s">
        <v>497</v>
      </c>
      <c r="D7" s="404" t="s">
        <v>496</v>
      </c>
      <c r="E7" s="404" t="s">
        <v>497</v>
      </c>
      <c r="F7" s="404" t="s">
        <v>496</v>
      </c>
      <c r="G7" s="404" t="s">
        <v>497</v>
      </c>
      <c r="H7" s="404" t="s">
        <v>498</v>
      </c>
      <c r="I7" s="404" t="s">
        <v>497</v>
      </c>
      <c r="J7" s="404" t="s">
        <v>496</v>
      </c>
      <c r="K7" s="555" t="s">
        <v>497</v>
      </c>
      <c r="L7" s="145"/>
    </row>
    <row r="8" spans="1:12" s="142" customFormat="1" ht="28.5" customHeight="1">
      <c r="A8" s="395" t="s">
        <v>472</v>
      </c>
      <c r="B8" s="557">
        <v>5.12</v>
      </c>
      <c r="C8" s="550">
        <v>11220</v>
      </c>
      <c r="D8" s="549">
        <v>0.48</v>
      </c>
      <c r="E8" s="550">
        <v>4200</v>
      </c>
      <c r="F8" s="551">
        <v>0</v>
      </c>
      <c r="G8" s="552">
        <v>0</v>
      </c>
      <c r="H8" s="549">
        <v>0</v>
      </c>
      <c r="I8" s="550">
        <v>0</v>
      </c>
      <c r="J8" s="553">
        <v>4.6399999999999997</v>
      </c>
      <c r="K8" s="554">
        <v>7020</v>
      </c>
      <c r="L8" s="145"/>
    </row>
    <row r="9" spans="1:12" s="142" customFormat="1" ht="28.5" customHeight="1">
      <c r="A9" s="392" t="s">
        <v>499</v>
      </c>
      <c r="B9" s="558">
        <v>0.25</v>
      </c>
      <c r="C9" s="508">
        <v>500</v>
      </c>
      <c r="D9" s="540">
        <v>0.15</v>
      </c>
      <c r="E9" s="508">
        <v>500</v>
      </c>
      <c r="F9" s="541">
        <v>0</v>
      </c>
      <c r="G9" s="490">
        <v>0</v>
      </c>
      <c r="H9" s="540">
        <v>0.1</v>
      </c>
      <c r="I9" s="508">
        <v>0</v>
      </c>
      <c r="J9" s="542">
        <v>0</v>
      </c>
      <c r="K9" s="543">
        <v>0</v>
      </c>
      <c r="L9" s="145"/>
    </row>
    <row r="10" spans="1:12" s="142" customFormat="1" ht="28.5" customHeight="1">
      <c r="A10" s="561" t="s">
        <v>569</v>
      </c>
      <c r="B10" s="559">
        <v>0</v>
      </c>
      <c r="C10" s="490">
        <v>0</v>
      </c>
      <c r="D10" s="541">
        <v>0</v>
      </c>
      <c r="E10" s="490">
        <v>0</v>
      </c>
      <c r="F10" s="541">
        <v>0</v>
      </c>
      <c r="G10" s="490">
        <v>0</v>
      </c>
      <c r="H10" s="541">
        <v>0</v>
      </c>
      <c r="I10" s="490">
        <v>0</v>
      </c>
      <c r="J10" s="541">
        <v>0</v>
      </c>
      <c r="K10" s="544">
        <v>0</v>
      </c>
      <c r="L10" s="143"/>
    </row>
    <row r="11" spans="1:12" s="142" customFormat="1" ht="28.5" customHeight="1">
      <c r="A11" s="561" t="s">
        <v>570</v>
      </c>
      <c r="B11" s="559">
        <f>D11+F11+H11+J11</f>
        <v>0</v>
      </c>
      <c r="C11" s="545">
        <v>0</v>
      </c>
      <c r="D11" s="541">
        <v>0</v>
      </c>
      <c r="E11" s="490">
        <v>0</v>
      </c>
      <c r="F11" s="541">
        <v>0</v>
      </c>
      <c r="G11" s="490">
        <v>0</v>
      </c>
      <c r="H11" s="541">
        <v>0</v>
      </c>
      <c r="I11" s="490">
        <v>0</v>
      </c>
      <c r="J11" s="541">
        <v>0</v>
      </c>
      <c r="K11" s="544">
        <v>0</v>
      </c>
      <c r="L11" s="143"/>
    </row>
    <row r="12" spans="1:12" s="142" customFormat="1" ht="28.5" customHeight="1">
      <c r="A12" s="561" t="s">
        <v>591</v>
      </c>
      <c r="B12" s="560">
        <f>D12+F12+H12+J12</f>
        <v>0</v>
      </c>
      <c r="C12" s="546"/>
      <c r="D12" s="547">
        <f t="shared" ref="D12" si="0">F12+H12+J12+L12</f>
        <v>0</v>
      </c>
      <c r="E12" s="547">
        <f t="shared" ref="E12" si="1">G12+I12+K12+M12</f>
        <v>0</v>
      </c>
      <c r="F12" s="547">
        <f t="shared" ref="F12" si="2">H12+J12+L12+N12</f>
        <v>0</v>
      </c>
      <c r="G12" s="547">
        <f t="shared" ref="G12" si="3">I12+K12+M12+O12</f>
        <v>0</v>
      </c>
      <c r="H12" s="547">
        <f t="shared" ref="H12" si="4">J12+L12+N12+P12</f>
        <v>0</v>
      </c>
      <c r="I12" s="547">
        <f t="shared" ref="I12" si="5">K12+M12+O12+Q12</f>
        <v>0</v>
      </c>
      <c r="J12" s="547">
        <f t="shared" ref="J12" si="6">L12+N12+P12+R12</f>
        <v>0</v>
      </c>
      <c r="K12" s="548">
        <f t="shared" ref="K12" si="7">M12+O12+Q12+S12</f>
        <v>0</v>
      </c>
      <c r="L12" s="143"/>
    </row>
    <row r="13" spans="1:12" s="177" customFormat="1" ht="28.5" customHeight="1">
      <c r="A13" s="562" t="s">
        <v>621</v>
      </c>
      <c r="B13" s="563">
        <v>0.03</v>
      </c>
      <c r="C13" s="483">
        <v>0</v>
      </c>
      <c r="D13" s="564">
        <v>0.01</v>
      </c>
      <c r="E13" s="564">
        <v>0</v>
      </c>
      <c r="F13" s="564" t="s">
        <v>642</v>
      </c>
      <c r="G13" s="564" t="s">
        <v>642</v>
      </c>
      <c r="H13" s="564" t="s">
        <v>642</v>
      </c>
      <c r="I13" s="564" t="s">
        <v>642</v>
      </c>
      <c r="J13" s="564">
        <v>0.02</v>
      </c>
      <c r="K13" s="565" t="s">
        <v>642</v>
      </c>
      <c r="L13" s="284"/>
    </row>
    <row r="14" spans="1:12" s="140" customFormat="1" ht="20.100000000000001" customHeight="1">
      <c r="A14" s="140" t="s">
        <v>553</v>
      </c>
      <c r="B14" s="146"/>
      <c r="C14" s="147"/>
      <c r="D14" s="146"/>
      <c r="E14" s="146"/>
      <c r="F14" s="146"/>
      <c r="G14" s="146"/>
      <c r="H14" s="146"/>
      <c r="I14" s="911" t="s">
        <v>500</v>
      </c>
      <c r="J14" s="911"/>
      <c r="K14" s="911"/>
      <c r="L14" s="146"/>
    </row>
    <row r="15" spans="1:12">
      <c r="C15" s="148"/>
    </row>
    <row r="16" spans="1:12">
      <c r="C16" s="148" t="s">
        <v>331</v>
      </c>
    </row>
    <row r="18" ht="14.25" customHeight="1"/>
  </sheetData>
  <mergeCells count="8">
    <mergeCell ref="B2:G2"/>
    <mergeCell ref="H6:I6"/>
    <mergeCell ref="J6:K6"/>
    <mergeCell ref="I14:K14"/>
    <mergeCell ref="A6:A7"/>
    <mergeCell ref="B6:C6"/>
    <mergeCell ref="D6:E6"/>
    <mergeCell ref="F6:G6"/>
  </mergeCells>
  <phoneticPr fontId="1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3"/>
  <sheetViews>
    <sheetView topLeftCell="A4" workbookViewId="0">
      <selection activeCell="C9" sqref="C9"/>
    </sheetView>
  </sheetViews>
  <sheetFormatPr defaultColWidth="6.77734375" defaultRowHeight="11.25"/>
  <cols>
    <col min="1" max="1" width="13.77734375" style="3" customWidth="1"/>
    <col min="2" max="3" width="11.77734375" style="3" customWidth="1"/>
    <col min="4" max="4" width="14.77734375" style="3" customWidth="1"/>
    <col min="5" max="6" width="11.77734375" style="3" customWidth="1"/>
    <col min="7" max="7" width="8.77734375" style="3" hidden="1" customWidth="1"/>
    <col min="8" max="13" width="7.5546875" style="3" customWidth="1"/>
    <col min="14" max="14" width="19.33203125" style="3" customWidth="1"/>
    <col min="15" max="15" width="3.109375" style="3" hidden="1" customWidth="1"/>
    <col min="16" max="16" width="7.5546875" style="3" customWidth="1"/>
    <col min="17" max="16384" width="6.77734375" style="47"/>
  </cols>
  <sheetData>
    <row r="1" spans="1:7" s="149" customFormat="1" ht="60" customHeight="1">
      <c r="A1" s="715" t="s">
        <v>292</v>
      </c>
      <c r="B1" s="716"/>
      <c r="C1" s="716"/>
      <c r="D1" s="716"/>
      <c r="E1" s="716"/>
      <c r="F1" s="716"/>
      <c r="G1" s="716"/>
    </row>
    <row r="2" spans="1:7" s="43" customFormat="1" ht="17.25" customHeight="1">
      <c r="A2" s="14"/>
      <c r="B2" s="14"/>
      <c r="C2" s="15"/>
      <c r="D2" s="15"/>
      <c r="E2" s="15"/>
      <c r="F2" s="87" t="s">
        <v>278</v>
      </c>
      <c r="G2" s="82"/>
    </row>
    <row r="3" spans="1:7" s="44" customFormat="1" ht="35.1" customHeight="1">
      <c r="A3" s="289" t="s">
        <v>239</v>
      </c>
      <c r="B3" s="288" t="s">
        <v>288</v>
      </c>
      <c r="C3" s="286" t="s">
        <v>63</v>
      </c>
      <c r="D3" s="286" t="s">
        <v>291</v>
      </c>
      <c r="E3" s="286" t="s">
        <v>64</v>
      </c>
      <c r="F3" s="287" t="s">
        <v>103</v>
      </c>
      <c r="G3" s="45"/>
    </row>
    <row r="4" spans="1:7" s="44" customFormat="1" ht="30" customHeight="1">
      <c r="A4" s="300">
        <v>2009</v>
      </c>
      <c r="B4" s="297">
        <v>854</v>
      </c>
      <c r="C4" s="290">
        <v>510</v>
      </c>
      <c r="D4" s="290">
        <v>106</v>
      </c>
      <c r="E4" s="290">
        <v>238</v>
      </c>
      <c r="F4" s="291">
        <v>0</v>
      </c>
      <c r="G4" s="18"/>
    </row>
    <row r="5" spans="1:7" s="44" customFormat="1" ht="30" customHeight="1">
      <c r="A5" s="301">
        <v>2010</v>
      </c>
      <c r="B5" s="298">
        <v>856</v>
      </c>
      <c r="C5" s="292">
        <v>511</v>
      </c>
      <c r="D5" s="292">
        <v>106</v>
      </c>
      <c r="E5" s="292">
        <v>239</v>
      </c>
      <c r="F5" s="293">
        <v>0</v>
      </c>
      <c r="G5" s="18"/>
    </row>
    <row r="6" spans="1:7" s="44" customFormat="1" ht="30" customHeight="1">
      <c r="A6" s="301">
        <v>2011</v>
      </c>
      <c r="B6" s="298">
        <v>856</v>
      </c>
      <c r="C6" s="292">
        <v>522</v>
      </c>
      <c r="D6" s="292">
        <v>95</v>
      </c>
      <c r="E6" s="292">
        <v>239</v>
      </c>
      <c r="F6" s="293">
        <v>0</v>
      </c>
      <c r="G6" s="18"/>
    </row>
    <row r="7" spans="1:7" s="71" customFormat="1" ht="30" customHeight="1">
      <c r="A7" s="301">
        <v>2012</v>
      </c>
      <c r="B7" s="298">
        <v>900</v>
      </c>
      <c r="C7" s="292">
        <v>552</v>
      </c>
      <c r="D7" s="292">
        <v>94</v>
      </c>
      <c r="E7" s="292">
        <v>254</v>
      </c>
      <c r="F7" s="294">
        <v>0</v>
      </c>
      <c r="G7" s="113"/>
    </row>
    <row r="8" spans="1:7" s="71" customFormat="1" ht="30" customHeight="1">
      <c r="A8" s="301">
        <v>2013</v>
      </c>
      <c r="B8" s="298">
        <v>919</v>
      </c>
      <c r="C8" s="292">
        <v>561</v>
      </c>
      <c r="D8" s="292">
        <v>96</v>
      </c>
      <c r="E8" s="292">
        <v>262</v>
      </c>
      <c r="F8" s="294">
        <v>0</v>
      </c>
      <c r="G8" s="113"/>
    </row>
    <row r="9" spans="1:7" s="71" customFormat="1" ht="30" customHeight="1">
      <c r="A9" s="302">
        <v>2014</v>
      </c>
      <c r="B9" s="299">
        <v>941</v>
      </c>
      <c r="C9" s="295">
        <v>582</v>
      </c>
      <c r="D9" s="295">
        <v>97</v>
      </c>
      <c r="E9" s="295">
        <v>262</v>
      </c>
      <c r="F9" s="296">
        <v>0</v>
      </c>
      <c r="G9" s="113"/>
    </row>
    <row r="10" spans="1:7" s="44" customFormat="1" ht="21" customHeight="1">
      <c r="A10" s="80"/>
      <c r="B10" s="97"/>
      <c r="C10" s="97"/>
      <c r="D10" s="97"/>
      <c r="E10" s="97"/>
      <c r="F10" s="97"/>
      <c r="G10" s="18"/>
    </row>
    <row r="11" spans="1:7" s="44" customFormat="1" ht="30" customHeight="1">
      <c r="A11" s="80" t="s">
        <v>377</v>
      </c>
      <c r="B11" s="97">
        <v>1</v>
      </c>
      <c r="C11" s="97">
        <v>1</v>
      </c>
      <c r="D11" s="97"/>
      <c r="E11" s="97"/>
      <c r="F11" s="97"/>
      <c r="G11" s="18"/>
    </row>
    <row r="12" spans="1:7" s="44" customFormat="1" ht="30" customHeight="1">
      <c r="A12" s="80" t="s">
        <v>378</v>
      </c>
      <c r="B12" s="97">
        <v>2</v>
      </c>
      <c r="C12" s="97">
        <v>2</v>
      </c>
      <c r="D12" s="97"/>
      <c r="E12" s="97"/>
      <c r="F12" s="97"/>
      <c r="G12" s="18"/>
    </row>
    <row r="13" spans="1:7" s="44" customFormat="1" ht="30" customHeight="1">
      <c r="A13" s="80" t="s">
        <v>379</v>
      </c>
      <c r="B13" s="97"/>
      <c r="C13" s="97"/>
      <c r="D13" s="97"/>
      <c r="E13" s="97"/>
      <c r="F13" s="97"/>
      <c r="G13" s="18"/>
    </row>
    <row r="14" spans="1:7" s="44" customFormat="1" ht="30" customHeight="1">
      <c r="A14" s="80" t="s">
        <v>380</v>
      </c>
      <c r="B14" s="97">
        <v>938</v>
      </c>
      <c r="C14" s="97">
        <v>579</v>
      </c>
      <c r="D14" s="97">
        <v>97</v>
      </c>
      <c r="E14" s="97">
        <v>262</v>
      </c>
      <c r="F14" s="97"/>
      <c r="G14" s="18"/>
    </row>
    <row r="15" spans="1:7" s="71" customFormat="1" ht="30" customHeight="1">
      <c r="A15" s="80" t="s">
        <v>381</v>
      </c>
      <c r="B15" s="97"/>
      <c r="C15" s="97"/>
      <c r="D15" s="97"/>
      <c r="E15" s="97"/>
      <c r="F15" s="97"/>
      <c r="G15" s="18"/>
    </row>
    <row r="16" spans="1:7" s="12" customFormat="1" ht="30" customHeight="1">
      <c r="A16" s="80" t="s">
        <v>382</v>
      </c>
      <c r="B16" s="97"/>
      <c r="C16" s="97"/>
      <c r="D16" s="97"/>
      <c r="E16" s="97"/>
      <c r="F16" s="97"/>
      <c r="G16" s="18"/>
    </row>
    <row r="17" spans="1:16" s="44" customFormat="1" ht="30" customHeight="1">
      <c r="A17" s="80" t="s">
        <v>383</v>
      </c>
      <c r="B17" s="97"/>
      <c r="C17" s="97"/>
      <c r="D17" s="97"/>
      <c r="E17" s="97"/>
      <c r="F17" s="97"/>
      <c r="G17" s="18"/>
    </row>
    <row r="18" spans="1:16" s="44" customFormat="1" ht="30" customHeight="1">
      <c r="A18" s="80" t="s">
        <v>384</v>
      </c>
      <c r="B18" s="97"/>
      <c r="C18" s="97"/>
      <c r="D18" s="97"/>
      <c r="E18" s="97"/>
      <c r="F18" s="97"/>
      <c r="G18" s="18"/>
    </row>
    <row r="19" spans="1:16" s="44" customFormat="1" ht="30" customHeight="1">
      <c r="A19" s="81" t="s">
        <v>606</v>
      </c>
      <c r="B19" s="98"/>
      <c r="C19" s="98"/>
      <c r="D19" s="98"/>
      <c r="E19" s="98"/>
      <c r="F19" s="98"/>
      <c r="G19" s="18"/>
    </row>
    <row r="20" spans="1:16" s="44" customFormat="1" ht="21" customHeight="1">
      <c r="A20" s="245" t="s">
        <v>617</v>
      </c>
      <c r="B20" s="18"/>
      <c r="C20" s="18"/>
      <c r="D20" s="91"/>
      <c r="E20" s="90"/>
      <c r="F20" s="90"/>
      <c r="G20" s="18"/>
    </row>
    <row r="23" spans="1:16" s="46" customFormat="1" ht="10.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s="46" customFormat="1" ht="10.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s="46" customFormat="1" ht="10.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s="46" customFormat="1" ht="10.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s="46" customFormat="1" ht="10.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s="46" customFormat="1" ht="10.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s="46" customFormat="1" ht="10.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s="46" customFormat="1" ht="10.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s="46" customFormat="1" ht="10.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s="46" customFormat="1" ht="10.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s="46" customFormat="1" ht="10.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s="46" customFormat="1" ht="10.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s="46" customFormat="1" ht="10.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s="46" customFormat="1" ht="10.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s="46" customFormat="1" ht="10.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s="46" customFormat="1" ht="10.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s="46" customFormat="1" ht="10.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s="46" customFormat="1" ht="10.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s="46" customFormat="1" ht="10.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s="46" customFormat="1" ht="10.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s="46" customFormat="1" ht="10.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s="46" customFormat="1" ht="10.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s="46" customForma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s="46" customForma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s="46" customForma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s="46" customForma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s="46" customForma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s="46" customForma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s="46" customForma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s="46" customForma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s="46" customForma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s="46" customForma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s="46" customForma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s="46" customForma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s="46" customForma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s="46" customForma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s="46" customForma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s="46" customForma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46" customForma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s="46" customForma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s="46" customForma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s="46" customForma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s="46" customForma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s="46" customForma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s="46" customForma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s="46" customForma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s="46" customForma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s="46" customForma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s="46" customForma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s="46" customForma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s="46" customForma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</sheetData>
  <mergeCells count="1">
    <mergeCell ref="A1:G1"/>
  </mergeCells>
  <phoneticPr fontId="10" type="noConversion"/>
  <printOptions horizontalCentered="1" verticalCentered="1"/>
  <pageMargins left="0.74803149606299213" right="0.74803149606299213" top="0.78740157480314965" bottom="0.31496062992125984" header="0.59055118110236227" footer="0.15748031496062992"/>
  <pageSetup paperSize="9" scale="9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W971"/>
  <sheetViews>
    <sheetView topLeftCell="A7" workbookViewId="0">
      <selection activeCell="B10" sqref="B10"/>
    </sheetView>
  </sheetViews>
  <sheetFormatPr defaultColWidth="8.77734375" defaultRowHeight="11.25"/>
  <cols>
    <col min="1" max="1" width="9.88671875" style="7" customWidth="1"/>
    <col min="2" max="21" width="6.77734375" style="7" customWidth="1"/>
    <col min="22" max="16384" width="8.77734375" style="7"/>
  </cols>
  <sheetData>
    <row r="1" spans="1:49" s="154" customFormat="1" ht="60" customHeight="1">
      <c r="A1" s="751" t="s">
        <v>502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888" t="s">
        <v>503</v>
      </c>
      <c r="O1" s="731"/>
      <c r="P1" s="731"/>
      <c r="Q1" s="731"/>
      <c r="R1" s="731"/>
      <c r="S1" s="731"/>
      <c r="T1" s="731"/>
      <c r="U1" s="731"/>
    </row>
    <row r="2" spans="1:49" s="23" customFormat="1" ht="13.5">
      <c r="S2" s="939" t="s">
        <v>281</v>
      </c>
      <c r="T2" s="939"/>
      <c r="U2" s="939"/>
    </row>
    <row r="3" spans="1:49" s="27" customFormat="1" ht="20.100000000000001" customHeight="1">
      <c r="A3" s="934" t="s">
        <v>242</v>
      </c>
      <c r="B3" s="940" t="s">
        <v>243</v>
      </c>
      <c r="C3" s="919" t="s">
        <v>244</v>
      </c>
      <c r="D3" s="919"/>
      <c r="E3" s="919"/>
      <c r="F3" s="919"/>
      <c r="G3" s="919"/>
      <c r="H3" s="919" t="s">
        <v>245</v>
      </c>
      <c r="I3" s="936" t="s">
        <v>433</v>
      </c>
      <c r="J3" s="937"/>
      <c r="K3" s="937"/>
      <c r="L3" s="919" t="s">
        <v>246</v>
      </c>
      <c r="M3" s="919"/>
      <c r="N3" s="919"/>
      <c r="O3" s="919" t="s">
        <v>247</v>
      </c>
      <c r="P3" s="919"/>
      <c r="Q3" s="919"/>
      <c r="R3" s="926" t="s">
        <v>578</v>
      </c>
      <c r="S3" s="927"/>
      <c r="T3" s="919" t="s">
        <v>248</v>
      </c>
      <c r="U3" s="913" t="s">
        <v>249</v>
      </c>
    </row>
    <row r="4" spans="1:49" s="27" customFormat="1" ht="39.950000000000003" customHeight="1">
      <c r="A4" s="935"/>
      <c r="B4" s="941"/>
      <c r="C4" s="597" t="s">
        <v>250</v>
      </c>
      <c r="D4" s="597" t="s">
        <v>251</v>
      </c>
      <c r="E4" s="597" t="s">
        <v>252</v>
      </c>
      <c r="F4" s="597" t="s">
        <v>253</v>
      </c>
      <c r="G4" s="598" t="s">
        <v>254</v>
      </c>
      <c r="H4" s="920"/>
      <c r="I4" s="597" t="s">
        <v>255</v>
      </c>
      <c r="J4" s="597" t="s">
        <v>431</v>
      </c>
      <c r="K4" s="597" t="s">
        <v>432</v>
      </c>
      <c r="L4" s="598" t="s">
        <v>435</v>
      </c>
      <c r="M4" s="598" t="s">
        <v>579</v>
      </c>
      <c r="N4" s="599" t="s">
        <v>434</v>
      </c>
      <c r="O4" s="598" t="s">
        <v>436</v>
      </c>
      <c r="P4" s="598" t="s">
        <v>580</v>
      </c>
      <c r="Q4" s="598" t="s">
        <v>581</v>
      </c>
      <c r="R4" s="597" t="s">
        <v>639</v>
      </c>
      <c r="S4" s="597" t="s">
        <v>577</v>
      </c>
      <c r="T4" s="920"/>
      <c r="U4" s="914"/>
    </row>
    <row r="5" spans="1:49" s="79" customFormat="1" ht="27.95" customHeight="1">
      <c r="A5" s="589">
        <v>2009</v>
      </c>
      <c r="B5" s="590">
        <v>33</v>
      </c>
      <c r="C5" s="591">
        <v>0</v>
      </c>
      <c r="D5" s="591">
        <v>9</v>
      </c>
      <c r="E5" s="591">
        <v>0</v>
      </c>
      <c r="F5" s="591">
        <v>0</v>
      </c>
      <c r="G5" s="591">
        <v>0</v>
      </c>
      <c r="H5" s="591">
        <v>6</v>
      </c>
      <c r="I5" s="591">
        <v>0</v>
      </c>
      <c r="J5" s="591">
        <v>0</v>
      </c>
      <c r="K5" s="591">
        <v>1</v>
      </c>
      <c r="L5" s="591">
        <v>0</v>
      </c>
      <c r="M5" s="591">
        <v>0</v>
      </c>
      <c r="N5" s="591">
        <v>1</v>
      </c>
      <c r="O5" s="591">
        <v>1</v>
      </c>
      <c r="P5" s="591">
        <v>0</v>
      </c>
      <c r="Q5" s="591">
        <v>0</v>
      </c>
      <c r="R5" s="591">
        <v>1</v>
      </c>
      <c r="S5" s="591">
        <v>0</v>
      </c>
      <c r="T5" s="591">
        <v>1</v>
      </c>
      <c r="U5" s="593">
        <v>0</v>
      </c>
    </row>
    <row r="6" spans="1:49" s="27" customFormat="1" ht="27.95" customHeight="1">
      <c r="A6" s="566">
        <v>2010</v>
      </c>
      <c r="B6" s="571">
        <v>36</v>
      </c>
      <c r="C6" s="572">
        <v>0</v>
      </c>
      <c r="D6" s="572">
        <v>8</v>
      </c>
      <c r="E6" s="572">
        <v>1</v>
      </c>
      <c r="F6" s="572">
        <v>0</v>
      </c>
      <c r="G6" s="572">
        <v>0</v>
      </c>
      <c r="H6" s="572">
        <v>6</v>
      </c>
      <c r="I6" s="572">
        <v>0</v>
      </c>
      <c r="J6" s="572">
        <v>0</v>
      </c>
      <c r="K6" s="572">
        <v>1</v>
      </c>
      <c r="L6" s="572">
        <v>0</v>
      </c>
      <c r="M6" s="572">
        <v>0</v>
      </c>
      <c r="N6" s="572">
        <v>1</v>
      </c>
      <c r="O6" s="572">
        <v>0</v>
      </c>
      <c r="P6" s="572">
        <v>1</v>
      </c>
      <c r="Q6" s="572">
        <v>0</v>
      </c>
      <c r="R6" s="572">
        <v>1</v>
      </c>
      <c r="S6" s="572">
        <v>0</v>
      </c>
      <c r="T6" s="572">
        <v>1</v>
      </c>
      <c r="U6" s="573">
        <v>0</v>
      </c>
    </row>
    <row r="7" spans="1:49" s="27" customFormat="1" ht="27.95" customHeight="1">
      <c r="A7" s="566">
        <v>2011</v>
      </c>
      <c r="B7" s="571">
        <v>40</v>
      </c>
      <c r="C7" s="572">
        <v>0</v>
      </c>
      <c r="D7" s="572">
        <v>9</v>
      </c>
      <c r="E7" s="572">
        <v>1</v>
      </c>
      <c r="F7" s="572">
        <v>0</v>
      </c>
      <c r="G7" s="572">
        <v>0</v>
      </c>
      <c r="H7" s="572">
        <v>7</v>
      </c>
      <c r="I7" s="572">
        <v>0</v>
      </c>
      <c r="J7" s="572">
        <v>0</v>
      </c>
      <c r="K7" s="572">
        <v>1</v>
      </c>
      <c r="L7" s="572">
        <v>0</v>
      </c>
      <c r="M7" s="572">
        <v>0</v>
      </c>
      <c r="N7" s="572">
        <v>1</v>
      </c>
      <c r="O7" s="572">
        <v>1</v>
      </c>
      <c r="P7" s="572">
        <v>0</v>
      </c>
      <c r="Q7" s="572">
        <v>0</v>
      </c>
      <c r="R7" s="572">
        <v>1</v>
      </c>
      <c r="S7" s="572">
        <v>0</v>
      </c>
      <c r="T7" s="572">
        <v>1</v>
      </c>
      <c r="U7" s="573">
        <v>0</v>
      </c>
    </row>
    <row r="8" spans="1:49" s="62" customFormat="1" ht="27.95" customHeight="1">
      <c r="A8" s="566">
        <v>2012</v>
      </c>
      <c r="B8" s="571">
        <v>43</v>
      </c>
      <c r="C8" s="572">
        <v>0</v>
      </c>
      <c r="D8" s="572">
        <v>9</v>
      </c>
      <c r="E8" s="572">
        <v>1</v>
      </c>
      <c r="F8" s="572">
        <v>0</v>
      </c>
      <c r="G8" s="572">
        <v>0</v>
      </c>
      <c r="H8" s="572">
        <v>7</v>
      </c>
      <c r="I8" s="572">
        <v>0</v>
      </c>
      <c r="J8" s="572">
        <v>0</v>
      </c>
      <c r="K8" s="572">
        <v>1</v>
      </c>
      <c r="L8" s="572">
        <v>0</v>
      </c>
      <c r="M8" s="572">
        <v>0</v>
      </c>
      <c r="N8" s="572">
        <v>1</v>
      </c>
      <c r="O8" s="572">
        <v>1</v>
      </c>
      <c r="P8" s="572">
        <v>0</v>
      </c>
      <c r="Q8" s="572">
        <v>0</v>
      </c>
      <c r="R8" s="572">
        <v>1</v>
      </c>
      <c r="S8" s="572">
        <v>0</v>
      </c>
      <c r="T8" s="572">
        <v>1</v>
      </c>
      <c r="U8" s="573">
        <v>0</v>
      </c>
    </row>
    <row r="9" spans="1:49" s="62" customFormat="1" ht="27.95" customHeight="1">
      <c r="A9" s="566">
        <v>2013</v>
      </c>
      <c r="B9" s="574">
        <v>43</v>
      </c>
      <c r="C9" s="575">
        <v>0</v>
      </c>
      <c r="D9" s="575">
        <v>9</v>
      </c>
      <c r="E9" s="575">
        <v>1</v>
      </c>
      <c r="F9" s="575">
        <v>0</v>
      </c>
      <c r="G9" s="575">
        <v>0</v>
      </c>
      <c r="H9" s="575">
        <v>7</v>
      </c>
      <c r="I9" s="575">
        <v>0</v>
      </c>
      <c r="J9" s="575">
        <v>0</v>
      </c>
      <c r="K9" s="575">
        <v>1</v>
      </c>
      <c r="L9" s="575">
        <v>0</v>
      </c>
      <c r="M9" s="575">
        <v>0</v>
      </c>
      <c r="N9" s="575">
        <v>1</v>
      </c>
      <c r="O9" s="575">
        <v>1</v>
      </c>
      <c r="P9" s="575">
        <v>0</v>
      </c>
      <c r="Q9" s="575">
        <v>0</v>
      </c>
      <c r="R9" s="575">
        <v>1</v>
      </c>
      <c r="S9" s="575">
        <v>0</v>
      </c>
      <c r="T9" s="575">
        <v>1</v>
      </c>
      <c r="U9" s="576">
        <v>0</v>
      </c>
    </row>
    <row r="10" spans="1:49" s="62" customFormat="1" ht="27.95" customHeight="1">
      <c r="A10" s="567">
        <v>2014</v>
      </c>
      <c r="B10" s="577">
        <v>43</v>
      </c>
      <c r="C10" s="578">
        <v>0</v>
      </c>
      <c r="D10" s="578">
        <v>9</v>
      </c>
      <c r="E10" s="578">
        <v>1</v>
      </c>
      <c r="F10" s="578">
        <v>0</v>
      </c>
      <c r="G10" s="578">
        <v>0</v>
      </c>
      <c r="H10" s="578">
        <v>7</v>
      </c>
      <c r="I10" s="578">
        <v>0</v>
      </c>
      <c r="J10" s="578">
        <v>0</v>
      </c>
      <c r="K10" s="578">
        <v>1</v>
      </c>
      <c r="L10" s="578">
        <v>0</v>
      </c>
      <c r="M10" s="578">
        <v>0</v>
      </c>
      <c r="N10" s="578">
        <v>1</v>
      </c>
      <c r="O10" s="578">
        <v>0</v>
      </c>
      <c r="P10" s="578">
        <v>1</v>
      </c>
      <c r="Q10" s="578">
        <v>0</v>
      </c>
      <c r="R10" s="578">
        <v>1</v>
      </c>
      <c r="S10" s="578">
        <v>1</v>
      </c>
      <c r="T10" s="578">
        <v>1</v>
      </c>
      <c r="U10" s="579">
        <v>0</v>
      </c>
    </row>
    <row r="11" spans="1:49" s="137" customFormat="1" ht="13.5"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9"/>
      <c r="S11" s="215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</row>
    <row r="12" spans="1:49" s="27" customFormat="1" ht="24.95" customHeight="1">
      <c r="A12" s="934" t="s">
        <v>259</v>
      </c>
      <c r="B12" s="930" t="s">
        <v>438</v>
      </c>
      <c r="C12" s="931"/>
      <c r="D12" s="930" t="s">
        <v>260</v>
      </c>
      <c r="E12" s="931" t="s">
        <v>261</v>
      </c>
      <c r="F12" s="931"/>
      <c r="G12" s="932" t="s">
        <v>582</v>
      </c>
      <c r="H12" s="928" t="s">
        <v>262</v>
      </c>
      <c r="I12" s="928" t="s">
        <v>263</v>
      </c>
      <c r="J12" s="932" t="s">
        <v>264</v>
      </c>
      <c r="K12" s="932" t="s">
        <v>583</v>
      </c>
      <c r="L12" s="932" t="s">
        <v>584</v>
      </c>
      <c r="M12" s="921" t="s">
        <v>265</v>
      </c>
      <c r="N12" s="921" t="s">
        <v>266</v>
      </c>
      <c r="O12" s="932" t="s">
        <v>267</v>
      </c>
      <c r="P12" s="923" t="s">
        <v>430</v>
      </c>
      <c r="Q12" s="924"/>
      <c r="R12" s="924"/>
      <c r="S12" s="925"/>
      <c r="T12" s="917" t="s">
        <v>437</v>
      </c>
      <c r="U12" s="915" t="s">
        <v>268</v>
      </c>
    </row>
    <row r="13" spans="1:49" s="27" customFormat="1" ht="35.1" customHeight="1">
      <c r="A13" s="935"/>
      <c r="B13" s="594" t="s">
        <v>257</v>
      </c>
      <c r="C13" s="539" t="s">
        <v>258</v>
      </c>
      <c r="D13" s="938"/>
      <c r="E13" s="595" t="s">
        <v>269</v>
      </c>
      <c r="F13" s="595" t="s">
        <v>270</v>
      </c>
      <c r="G13" s="933"/>
      <c r="H13" s="929"/>
      <c r="I13" s="929"/>
      <c r="J13" s="933"/>
      <c r="K13" s="933"/>
      <c r="L13" s="933"/>
      <c r="M13" s="922"/>
      <c r="N13" s="922"/>
      <c r="O13" s="933"/>
      <c r="P13" s="596">
        <v>7</v>
      </c>
      <c r="Q13" s="596">
        <v>10</v>
      </c>
      <c r="R13" s="596">
        <v>14</v>
      </c>
      <c r="S13" s="596">
        <v>18</v>
      </c>
      <c r="T13" s="918"/>
      <c r="U13" s="916"/>
    </row>
    <row r="14" spans="1:49" s="79" customFormat="1" ht="27.95" customHeight="1">
      <c r="A14" s="589">
        <v>2009</v>
      </c>
      <c r="B14" s="590">
        <v>0</v>
      </c>
      <c r="C14" s="591">
        <v>8</v>
      </c>
      <c r="D14" s="591">
        <v>1</v>
      </c>
      <c r="E14" s="591">
        <v>0</v>
      </c>
      <c r="F14" s="591" t="s">
        <v>571</v>
      </c>
      <c r="G14" s="591">
        <v>0</v>
      </c>
      <c r="H14" s="591">
        <v>1</v>
      </c>
      <c r="I14" s="591">
        <v>0</v>
      </c>
      <c r="J14" s="592">
        <v>0</v>
      </c>
      <c r="K14" s="591">
        <v>0</v>
      </c>
      <c r="L14" s="591">
        <v>1</v>
      </c>
      <c r="M14" s="591">
        <v>1</v>
      </c>
      <c r="N14" s="591">
        <v>1</v>
      </c>
      <c r="O14" s="591">
        <v>0</v>
      </c>
      <c r="P14" s="591">
        <v>0</v>
      </c>
      <c r="Q14" s="591">
        <v>0</v>
      </c>
      <c r="R14" s="591">
        <v>0</v>
      </c>
      <c r="S14" s="591">
        <v>0</v>
      </c>
      <c r="T14" s="591">
        <v>0</v>
      </c>
      <c r="U14" s="593">
        <v>0</v>
      </c>
    </row>
    <row r="15" spans="1:49" s="27" customFormat="1" ht="27.95" customHeight="1">
      <c r="A15" s="566">
        <v>2010</v>
      </c>
      <c r="B15" s="568">
        <v>0</v>
      </c>
      <c r="C15" s="569">
        <v>8</v>
      </c>
      <c r="D15" s="569">
        <v>1</v>
      </c>
      <c r="E15" s="569">
        <v>0</v>
      </c>
      <c r="F15" s="569">
        <v>2</v>
      </c>
      <c r="G15" s="569">
        <v>0</v>
      </c>
      <c r="H15" s="569">
        <v>1</v>
      </c>
      <c r="I15" s="569">
        <v>0</v>
      </c>
      <c r="J15" s="580">
        <v>0</v>
      </c>
      <c r="K15" s="569">
        <v>0</v>
      </c>
      <c r="L15" s="569">
        <v>1</v>
      </c>
      <c r="M15" s="569">
        <v>1</v>
      </c>
      <c r="N15" s="569">
        <v>2</v>
      </c>
      <c r="O15" s="569">
        <v>0</v>
      </c>
      <c r="P15" s="569">
        <v>0</v>
      </c>
      <c r="Q15" s="569">
        <v>0</v>
      </c>
      <c r="R15" s="569">
        <v>0</v>
      </c>
      <c r="S15" s="569">
        <v>0</v>
      </c>
      <c r="T15" s="569">
        <v>0</v>
      </c>
      <c r="U15" s="570">
        <v>0</v>
      </c>
    </row>
    <row r="16" spans="1:49" s="27" customFormat="1" ht="27.95" customHeight="1">
      <c r="A16" s="566">
        <v>2011</v>
      </c>
      <c r="B16" s="568">
        <v>0</v>
      </c>
      <c r="C16" s="569">
        <v>9</v>
      </c>
      <c r="D16" s="569">
        <v>1</v>
      </c>
      <c r="E16" s="569">
        <v>0</v>
      </c>
      <c r="F16" s="569">
        <v>2</v>
      </c>
      <c r="G16" s="569">
        <v>0</v>
      </c>
      <c r="H16" s="569">
        <v>1</v>
      </c>
      <c r="I16" s="569">
        <v>0</v>
      </c>
      <c r="J16" s="580">
        <v>0</v>
      </c>
      <c r="K16" s="569">
        <v>1</v>
      </c>
      <c r="L16" s="569">
        <v>1</v>
      </c>
      <c r="M16" s="569">
        <v>1</v>
      </c>
      <c r="N16" s="569">
        <v>1</v>
      </c>
      <c r="O16" s="569">
        <v>1</v>
      </c>
      <c r="P16" s="569">
        <v>0</v>
      </c>
      <c r="Q16" s="569">
        <v>0</v>
      </c>
      <c r="R16" s="569">
        <v>0</v>
      </c>
      <c r="S16" s="569">
        <v>0</v>
      </c>
      <c r="T16" s="569">
        <v>0</v>
      </c>
      <c r="U16" s="570">
        <v>0</v>
      </c>
    </row>
    <row r="17" spans="1:21" s="62" customFormat="1" ht="27.95" customHeight="1">
      <c r="A17" s="566">
        <v>2012</v>
      </c>
      <c r="B17" s="568">
        <v>0</v>
      </c>
      <c r="C17" s="569">
        <v>9</v>
      </c>
      <c r="D17" s="569">
        <v>1</v>
      </c>
      <c r="E17" s="569">
        <v>0</v>
      </c>
      <c r="F17" s="569">
        <v>2</v>
      </c>
      <c r="G17" s="569">
        <v>0</v>
      </c>
      <c r="H17" s="569">
        <v>1</v>
      </c>
      <c r="I17" s="569">
        <v>0</v>
      </c>
      <c r="J17" s="580">
        <v>0</v>
      </c>
      <c r="K17" s="569">
        <v>4</v>
      </c>
      <c r="L17" s="569">
        <v>1</v>
      </c>
      <c r="M17" s="569">
        <v>1</v>
      </c>
      <c r="N17" s="569">
        <v>1</v>
      </c>
      <c r="O17" s="569">
        <v>1</v>
      </c>
      <c r="P17" s="569">
        <v>0</v>
      </c>
      <c r="Q17" s="569">
        <v>0</v>
      </c>
      <c r="R17" s="569">
        <v>0</v>
      </c>
      <c r="S17" s="569">
        <v>0</v>
      </c>
      <c r="T17" s="569">
        <v>0</v>
      </c>
      <c r="U17" s="570">
        <v>0</v>
      </c>
    </row>
    <row r="18" spans="1:21" s="62" customFormat="1" ht="27.95" customHeight="1">
      <c r="A18" s="566">
        <v>2013</v>
      </c>
      <c r="B18" s="581">
        <v>0</v>
      </c>
      <c r="C18" s="582">
        <v>9</v>
      </c>
      <c r="D18" s="582">
        <v>1</v>
      </c>
      <c r="E18" s="582">
        <v>0</v>
      </c>
      <c r="F18" s="582">
        <v>2</v>
      </c>
      <c r="G18" s="582">
        <v>0</v>
      </c>
      <c r="H18" s="582">
        <v>1</v>
      </c>
      <c r="I18" s="582">
        <v>0</v>
      </c>
      <c r="J18" s="583">
        <v>0</v>
      </c>
      <c r="K18" s="582">
        <v>4</v>
      </c>
      <c r="L18" s="582">
        <v>1</v>
      </c>
      <c r="M18" s="582">
        <v>1</v>
      </c>
      <c r="N18" s="582">
        <v>1</v>
      </c>
      <c r="O18" s="582">
        <v>1</v>
      </c>
      <c r="P18" s="582">
        <v>0</v>
      </c>
      <c r="Q18" s="582">
        <v>0</v>
      </c>
      <c r="R18" s="582">
        <v>0</v>
      </c>
      <c r="S18" s="582">
        <v>0</v>
      </c>
      <c r="T18" s="582">
        <v>0</v>
      </c>
      <c r="U18" s="584">
        <v>0</v>
      </c>
    </row>
    <row r="19" spans="1:21" s="62" customFormat="1" ht="27.95" customHeight="1">
      <c r="A19" s="567">
        <v>2014</v>
      </c>
      <c r="B19" s="585">
        <v>0</v>
      </c>
      <c r="C19" s="586">
        <v>9</v>
      </c>
      <c r="D19" s="586">
        <v>1</v>
      </c>
      <c r="E19" s="586">
        <v>0</v>
      </c>
      <c r="F19" s="586">
        <v>2</v>
      </c>
      <c r="G19" s="586">
        <v>0</v>
      </c>
      <c r="H19" s="586">
        <v>0</v>
      </c>
      <c r="I19" s="586">
        <v>0</v>
      </c>
      <c r="J19" s="587">
        <v>0</v>
      </c>
      <c r="K19" s="586">
        <v>4</v>
      </c>
      <c r="L19" s="586">
        <v>1</v>
      </c>
      <c r="M19" s="586">
        <v>2</v>
      </c>
      <c r="N19" s="586">
        <v>0</v>
      </c>
      <c r="O19" s="586">
        <v>1</v>
      </c>
      <c r="P19" s="586">
        <v>0</v>
      </c>
      <c r="Q19" s="586">
        <v>0</v>
      </c>
      <c r="R19" s="586">
        <v>0</v>
      </c>
      <c r="S19" s="586">
        <v>0</v>
      </c>
      <c r="T19" s="586">
        <v>0</v>
      </c>
      <c r="U19" s="588">
        <v>0</v>
      </c>
    </row>
    <row r="20" spans="1:21" s="125" customFormat="1" ht="12" customHeight="1">
      <c r="A20" s="884" t="s">
        <v>428</v>
      </c>
      <c r="B20" s="884"/>
      <c r="C20" s="884"/>
      <c r="F20" s="126"/>
      <c r="G20" s="126"/>
      <c r="H20" s="126"/>
      <c r="O20" s="882"/>
      <c r="P20" s="882"/>
    </row>
    <row r="21" spans="1:21" s="23" customFormat="1" ht="13.5"/>
    <row r="22" spans="1:21" s="23" customFormat="1" ht="13.5"/>
    <row r="23" spans="1:21" s="23" customFormat="1" ht="13.5"/>
    <row r="24" spans="1:21" s="23" customFormat="1" ht="13.5"/>
    <row r="25" spans="1:21" s="23" customFormat="1" ht="13.5"/>
    <row r="26" spans="1:21" s="23" customFormat="1" ht="13.5"/>
    <row r="27" spans="1:21" s="23" customFormat="1" ht="13.5"/>
    <row r="28" spans="1:21" s="23" customFormat="1" ht="13.5"/>
    <row r="29" spans="1:21" s="23" customFormat="1" ht="13.5"/>
    <row r="30" spans="1:21" s="23" customFormat="1" ht="13.5"/>
    <row r="31" spans="1:21" s="23" customFormat="1" ht="13.5"/>
    <row r="32" spans="1:21" s="23" customFormat="1" ht="13.5"/>
    <row r="33" s="23" customFormat="1" ht="13.5"/>
    <row r="34" s="23" customFormat="1" ht="13.5"/>
    <row r="35" s="23" customFormat="1" ht="13.5"/>
    <row r="36" s="23" customFormat="1" ht="13.5"/>
    <row r="37" s="23" customFormat="1" ht="13.5"/>
    <row r="38" s="23" customFormat="1" ht="13.5"/>
    <row r="39" s="23" customFormat="1" ht="13.5"/>
    <row r="40" s="23" customFormat="1" ht="13.5"/>
    <row r="41" s="23" customFormat="1" ht="13.5"/>
    <row r="42" s="23" customFormat="1" ht="13.5"/>
    <row r="43" s="23" customFormat="1" ht="13.5"/>
    <row r="44" s="23" customFormat="1" ht="13.5"/>
    <row r="45" s="23" customFormat="1" ht="13.5"/>
    <row r="46" s="23" customFormat="1" ht="13.5"/>
    <row r="47" s="23" customFormat="1" ht="13.5"/>
    <row r="48" s="23" customFormat="1" ht="13.5"/>
    <row r="49" s="23" customFormat="1" ht="13.5"/>
    <row r="50" s="23" customFormat="1" ht="13.5"/>
    <row r="51" s="23" customFormat="1" ht="13.5"/>
    <row r="52" s="23" customFormat="1" ht="13.5"/>
    <row r="53" s="23" customFormat="1" ht="13.5"/>
    <row r="54" s="23" customFormat="1" ht="13.5"/>
    <row r="55" s="23" customFormat="1" ht="13.5"/>
    <row r="56" s="23" customFormat="1" ht="13.5"/>
    <row r="57" s="23" customFormat="1" ht="13.5"/>
    <row r="58" s="23" customFormat="1" ht="13.5"/>
    <row r="59" s="23" customFormat="1" ht="13.5"/>
    <row r="60" s="23" customFormat="1" ht="13.5"/>
    <row r="61" s="23" customFormat="1" ht="13.5"/>
    <row r="62" s="23" customFormat="1" ht="13.5"/>
    <row r="63" s="23" customFormat="1" ht="13.5"/>
    <row r="64" s="23" customFormat="1" ht="13.5"/>
    <row r="65" s="23" customFormat="1" ht="13.5"/>
    <row r="66" s="23" customFormat="1" ht="13.5"/>
    <row r="67" s="23" customFormat="1" ht="13.5"/>
    <row r="68" s="23" customFormat="1" ht="13.5"/>
    <row r="69" s="23" customFormat="1" ht="13.5"/>
    <row r="70" s="23" customFormat="1" ht="13.5"/>
    <row r="71" s="23" customFormat="1" ht="13.5"/>
    <row r="72" s="23" customFormat="1" ht="13.5"/>
    <row r="73" s="23" customFormat="1" ht="13.5"/>
    <row r="74" s="23" customFormat="1" ht="13.5"/>
    <row r="75" s="23" customFormat="1" ht="13.5"/>
    <row r="76" s="23" customFormat="1" ht="13.5"/>
    <row r="77" s="23" customFormat="1" ht="13.5"/>
    <row r="78" s="23" customFormat="1" ht="13.5"/>
    <row r="79" s="23" customFormat="1" ht="13.5"/>
    <row r="80" s="23" customFormat="1" ht="13.5"/>
    <row r="81" s="23" customFormat="1" ht="13.5"/>
    <row r="82" s="23" customFormat="1" ht="13.5"/>
    <row r="83" s="23" customFormat="1" ht="13.5"/>
    <row r="84" s="23" customFormat="1" ht="13.5"/>
    <row r="85" s="23" customFormat="1" ht="13.5"/>
    <row r="86" s="23" customFormat="1" ht="13.5"/>
    <row r="87" s="23" customFormat="1" ht="13.5"/>
    <row r="88" s="23" customFormat="1" ht="13.5"/>
    <row r="89" s="23" customFormat="1" ht="13.5"/>
    <row r="90" s="23" customFormat="1" ht="13.5"/>
    <row r="91" s="23" customFormat="1" ht="13.5"/>
    <row r="92" s="23" customFormat="1" ht="13.5"/>
    <row r="93" s="23" customFormat="1" ht="13.5"/>
    <row r="94" s="23" customFormat="1" ht="13.5"/>
    <row r="95" s="23" customFormat="1" ht="13.5"/>
    <row r="96" s="23" customFormat="1" ht="13.5"/>
    <row r="97" s="23" customFormat="1" ht="13.5"/>
    <row r="98" s="23" customFormat="1" ht="13.5"/>
    <row r="99" s="23" customFormat="1" ht="13.5"/>
    <row r="100" s="23" customFormat="1" ht="13.5"/>
    <row r="101" s="23" customFormat="1" ht="13.5"/>
    <row r="102" s="23" customFormat="1" ht="13.5"/>
    <row r="103" s="23" customFormat="1" ht="13.5"/>
    <row r="104" s="23" customFormat="1" ht="13.5"/>
    <row r="105" s="23" customFormat="1" ht="13.5"/>
    <row r="106" s="23" customFormat="1" ht="13.5"/>
    <row r="107" s="23" customFormat="1" ht="13.5"/>
    <row r="108" s="23" customFormat="1" ht="13.5"/>
    <row r="109" s="23" customFormat="1" ht="13.5"/>
    <row r="110" s="23" customFormat="1" ht="13.5"/>
    <row r="111" s="23" customFormat="1" ht="13.5"/>
    <row r="112" s="23" customFormat="1" ht="13.5"/>
    <row r="113" s="23" customFormat="1" ht="13.5"/>
    <row r="114" s="23" customFormat="1" ht="13.5"/>
    <row r="115" s="23" customFormat="1" ht="13.5"/>
    <row r="116" s="23" customFormat="1" ht="13.5"/>
    <row r="117" s="23" customFormat="1" ht="13.5"/>
    <row r="118" s="23" customFormat="1" ht="13.5"/>
    <row r="119" s="23" customFormat="1" ht="13.5"/>
    <row r="120" s="23" customFormat="1" ht="13.5"/>
    <row r="121" s="23" customFormat="1" ht="13.5"/>
    <row r="122" s="23" customFormat="1" ht="13.5"/>
    <row r="123" s="23" customFormat="1" ht="13.5"/>
    <row r="124" s="23" customFormat="1" ht="13.5"/>
    <row r="125" s="23" customFormat="1" ht="13.5"/>
    <row r="126" s="23" customFormat="1" ht="13.5"/>
    <row r="127" s="23" customFormat="1" ht="13.5"/>
    <row r="128" s="23" customFormat="1" ht="13.5"/>
    <row r="129" s="23" customFormat="1" ht="13.5"/>
    <row r="130" s="23" customFormat="1" ht="13.5"/>
    <row r="131" s="23" customFormat="1" ht="13.5"/>
    <row r="132" s="23" customFormat="1" ht="13.5"/>
    <row r="133" s="23" customFormat="1" ht="13.5"/>
    <row r="134" s="23" customFormat="1" ht="13.5"/>
    <row r="135" s="23" customFormat="1" ht="13.5"/>
    <row r="136" s="23" customFormat="1" ht="13.5"/>
    <row r="137" s="23" customFormat="1" ht="13.5"/>
    <row r="138" s="23" customFormat="1" ht="13.5"/>
    <row r="139" s="23" customFormat="1" ht="13.5"/>
    <row r="140" s="23" customFormat="1" ht="13.5"/>
    <row r="141" s="23" customFormat="1" ht="13.5"/>
    <row r="142" s="23" customFormat="1" ht="13.5"/>
    <row r="143" s="23" customFormat="1" ht="13.5"/>
    <row r="144" s="23" customFormat="1" ht="13.5"/>
    <row r="145" s="23" customFormat="1" ht="13.5"/>
    <row r="146" s="23" customFormat="1" ht="13.5"/>
    <row r="147" s="23" customFormat="1" ht="13.5"/>
    <row r="148" s="23" customFormat="1" ht="13.5"/>
    <row r="149" s="23" customFormat="1" ht="13.5"/>
    <row r="150" s="23" customFormat="1" ht="13.5"/>
    <row r="151" s="23" customFormat="1" ht="13.5"/>
    <row r="152" s="23" customFormat="1" ht="13.5"/>
    <row r="153" s="23" customFormat="1" ht="13.5"/>
    <row r="154" s="23" customFormat="1" ht="13.5"/>
    <row r="155" s="23" customFormat="1" ht="13.5"/>
    <row r="156" s="23" customFormat="1" ht="13.5"/>
    <row r="157" s="23" customFormat="1" ht="13.5"/>
    <row r="158" s="23" customFormat="1" ht="13.5"/>
    <row r="159" s="23" customFormat="1" ht="13.5"/>
    <row r="160" s="23" customFormat="1" ht="13.5"/>
    <row r="161" s="23" customFormat="1" ht="13.5"/>
    <row r="162" s="23" customFormat="1" ht="13.5"/>
    <row r="163" s="23" customFormat="1" ht="13.5"/>
    <row r="164" s="23" customFormat="1" ht="13.5"/>
    <row r="165" s="23" customFormat="1" ht="13.5"/>
    <row r="166" s="23" customFormat="1" ht="13.5"/>
    <row r="167" s="23" customFormat="1" ht="13.5"/>
    <row r="168" s="23" customFormat="1" ht="13.5"/>
    <row r="169" s="23" customFormat="1" ht="13.5"/>
    <row r="170" s="23" customFormat="1" ht="13.5"/>
    <row r="171" s="23" customFormat="1" ht="13.5"/>
    <row r="172" s="23" customFormat="1" ht="13.5"/>
    <row r="173" s="23" customFormat="1" ht="13.5"/>
    <row r="174" s="23" customFormat="1" ht="13.5"/>
    <row r="175" s="23" customFormat="1" ht="13.5"/>
    <row r="176" s="23" customFormat="1" ht="13.5"/>
    <row r="177" s="23" customFormat="1" ht="13.5"/>
    <row r="178" s="23" customFormat="1" ht="13.5"/>
    <row r="179" s="23" customFormat="1" ht="13.5"/>
    <row r="180" s="23" customFormat="1" ht="13.5"/>
    <row r="181" s="23" customFormat="1" ht="13.5"/>
    <row r="182" s="23" customFormat="1" ht="13.5"/>
    <row r="183" s="23" customFormat="1" ht="13.5"/>
    <row r="184" s="23" customFormat="1" ht="13.5"/>
    <row r="185" s="23" customFormat="1" ht="13.5"/>
    <row r="186" s="23" customFormat="1" ht="13.5"/>
    <row r="187" s="23" customFormat="1" ht="13.5"/>
    <row r="188" s="23" customFormat="1" ht="13.5"/>
    <row r="189" s="23" customFormat="1" ht="13.5"/>
    <row r="190" s="23" customFormat="1" ht="13.5"/>
    <row r="191" s="23" customFormat="1" ht="13.5"/>
    <row r="192" s="23" customFormat="1" ht="13.5"/>
    <row r="193" s="23" customFormat="1" ht="13.5"/>
    <row r="194" s="23" customFormat="1" ht="13.5"/>
    <row r="195" s="23" customFormat="1" ht="13.5"/>
    <row r="196" s="23" customFormat="1" ht="13.5"/>
    <row r="197" s="23" customFormat="1" ht="13.5"/>
    <row r="198" s="23" customFormat="1" ht="13.5"/>
    <row r="199" s="23" customFormat="1" ht="13.5"/>
    <row r="200" s="23" customFormat="1" ht="13.5"/>
    <row r="201" s="23" customFormat="1" ht="13.5"/>
    <row r="202" s="23" customFormat="1" ht="13.5"/>
    <row r="203" s="23" customFormat="1" ht="13.5"/>
    <row r="204" s="23" customFormat="1" ht="13.5"/>
    <row r="205" s="23" customFormat="1" ht="13.5"/>
    <row r="206" s="23" customFormat="1" ht="13.5"/>
    <row r="207" s="23" customFormat="1" ht="13.5"/>
    <row r="208" s="23" customFormat="1" ht="13.5"/>
    <row r="209" s="23" customFormat="1" ht="13.5"/>
    <row r="210" s="23" customFormat="1" ht="13.5"/>
    <row r="211" s="23" customFormat="1" ht="13.5"/>
    <row r="212" s="23" customFormat="1" ht="13.5"/>
    <row r="213" s="23" customFormat="1" ht="13.5"/>
    <row r="214" s="23" customFormat="1" ht="13.5"/>
    <row r="215" s="23" customFormat="1" ht="13.5"/>
    <row r="216" s="23" customFormat="1" ht="13.5"/>
    <row r="217" s="23" customFormat="1" ht="13.5"/>
    <row r="218" s="23" customFormat="1" ht="13.5"/>
    <row r="219" s="23" customFormat="1" ht="13.5"/>
    <row r="220" s="23" customFormat="1" ht="13.5"/>
    <row r="221" s="23" customFormat="1" ht="13.5"/>
    <row r="222" s="23" customFormat="1" ht="13.5"/>
    <row r="223" s="23" customFormat="1" ht="13.5"/>
    <row r="224" s="23" customFormat="1" ht="13.5"/>
    <row r="225" s="23" customFormat="1" ht="13.5"/>
    <row r="226" s="23" customFormat="1" ht="13.5"/>
    <row r="227" s="23" customFormat="1" ht="13.5"/>
    <row r="228" s="23" customFormat="1" ht="13.5"/>
    <row r="229" s="23" customFormat="1" ht="13.5"/>
    <row r="230" s="23" customFormat="1" ht="13.5"/>
    <row r="231" s="23" customFormat="1" ht="13.5"/>
    <row r="232" s="23" customFormat="1" ht="13.5"/>
    <row r="233" s="23" customFormat="1" ht="13.5"/>
    <row r="234" s="23" customFormat="1" ht="13.5"/>
    <row r="235" s="23" customFormat="1" ht="13.5"/>
    <row r="236" s="23" customFormat="1" ht="13.5"/>
    <row r="237" s="23" customFormat="1" ht="13.5"/>
    <row r="238" s="23" customFormat="1" ht="13.5"/>
    <row r="239" s="23" customFormat="1" ht="13.5"/>
    <row r="240" s="23" customFormat="1" ht="13.5"/>
    <row r="241" s="23" customFormat="1" ht="13.5"/>
    <row r="242" s="23" customFormat="1" ht="13.5"/>
    <row r="243" s="23" customFormat="1" ht="13.5"/>
    <row r="244" s="23" customFormat="1" ht="13.5"/>
    <row r="245" s="23" customFormat="1" ht="13.5"/>
    <row r="246" s="23" customFormat="1" ht="13.5"/>
    <row r="247" s="23" customFormat="1" ht="13.5"/>
    <row r="248" s="23" customFormat="1" ht="13.5"/>
    <row r="249" s="23" customFormat="1" ht="13.5"/>
    <row r="250" s="23" customFormat="1" ht="13.5"/>
    <row r="251" s="23" customFormat="1" ht="13.5"/>
    <row r="252" s="23" customFormat="1" ht="13.5"/>
    <row r="253" s="23" customFormat="1" ht="13.5"/>
    <row r="254" s="23" customFormat="1" ht="13.5"/>
    <row r="255" s="23" customFormat="1" ht="13.5"/>
    <row r="256" s="23" customFormat="1" ht="13.5"/>
    <row r="257" s="23" customFormat="1" ht="13.5"/>
    <row r="258" s="23" customFormat="1" ht="13.5"/>
    <row r="259" s="23" customFormat="1" ht="13.5"/>
    <row r="260" s="23" customFormat="1" ht="13.5"/>
    <row r="261" s="23" customFormat="1" ht="13.5"/>
    <row r="262" s="23" customFormat="1" ht="13.5"/>
    <row r="263" s="23" customFormat="1" ht="13.5"/>
    <row r="264" s="23" customFormat="1" ht="13.5"/>
    <row r="265" s="23" customFormat="1" ht="13.5"/>
    <row r="266" s="23" customFormat="1" ht="13.5"/>
    <row r="267" s="23" customFormat="1" ht="13.5"/>
    <row r="268" s="23" customFormat="1" ht="13.5"/>
    <row r="269" s="23" customFormat="1" ht="13.5"/>
    <row r="270" s="23" customFormat="1" ht="13.5"/>
    <row r="271" s="23" customFormat="1" ht="13.5"/>
    <row r="272" s="23" customFormat="1" ht="13.5"/>
    <row r="273" s="23" customFormat="1" ht="13.5"/>
    <row r="274" s="23" customFormat="1" ht="13.5"/>
    <row r="275" s="23" customFormat="1" ht="13.5"/>
    <row r="276" s="23" customFormat="1" ht="13.5"/>
    <row r="277" s="23" customFormat="1" ht="13.5"/>
    <row r="278" s="23" customFormat="1" ht="13.5"/>
    <row r="279" s="23" customFormat="1" ht="13.5"/>
    <row r="280" s="23" customFormat="1" ht="13.5"/>
    <row r="281" s="23" customFormat="1" ht="13.5"/>
    <row r="282" s="23" customFormat="1" ht="13.5"/>
    <row r="283" s="23" customFormat="1" ht="13.5"/>
    <row r="284" s="23" customFormat="1" ht="13.5"/>
    <row r="285" s="23" customFormat="1" ht="13.5"/>
    <row r="286" s="23" customFormat="1" ht="13.5"/>
    <row r="287" s="23" customFormat="1" ht="13.5"/>
    <row r="288" s="23" customFormat="1" ht="13.5"/>
    <row r="289" s="23" customFormat="1" ht="13.5"/>
    <row r="290" s="23" customFormat="1" ht="13.5"/>
    <row r="291" s="23" customFormat="1" ht="13.5"/>
    <row r="292" s="23" customFormat="1" ht="13.5"/>
    <row r="293" s="23" customFormat="1" ht="13.5"/>
    <row r="294" s="23" customFormat="1" ht="13.5"/>
    <row r="295" s="23" customFormat="1" ht="13.5"/>
    <row r="296" s="23" customFormat="1" ht="13.5"/>
    <row r="297" s="23" customFormat="1" ht="13.5"/>
    <row r="298" s="23" customFormat="1" ht="13.5"/>
    <row r="299" s="23" customFormat="1" ht="13.5"/>
    <row r="300" s="23" customFormat="1" ht="13.5"/>
    <row r="301" s="23" customFormat="1" ht="13.5"/>
    <row r="302" s="23" customFormat="1" ht="13.5"/>
    <row r="303" s="23" customFormat="1" ht="13.5"/>
    <row r="304" s="23" customFormat="1" ht="13.5"/>
    <row r="305" s="23" customFormat="1" ht="13.5"/>
    <row r="306" s="23" customFormat="1" ht="13.5"/>
    <row r="307" s="23" customFormat="1" ht="13.5"/>
    <row r="308" s="23" customFormat="1" ht="13.5"/>
    <row r="309" s="23" customFormat="1" ht="13.5"/>
    <row r="310" s="23" customFormat="1" ht="13.5"/>
    <row r="311" s="23" customFormat="1" ht="13.5"/>
    <row r="312" s="23" customFormat="1" ht="13.5"/>
    <row r="313" s="23" customFormat="1" ht="13.5"/>
    <row r="314" s="23" customFormat="1" ht="13.5"/>
    <row r="315" s="23" customFormat="1" ht="13.5"/>
    <row r="316" s="23" customFormat="1" ht="13.5"/>
    <row r="317" s="23" customFormat="1" ht="13.5"/>
    <row r="318" s="23" customFormat="1" ht="13.5"/>
    <row r="319" s="23" customFormat="1" ht="13.5"/>
    <row r="320" s="23" customFormat="1" ht="13.5"/>
    <row r="321" s="23" customFormat="1" ht="13.5"/>
    <row r="322" s="23" customFormat="1" ht="13.5"/>
    <row r="323" s="23" customFormat="1" ht="13.5"/>
    <row r="324" s="23" customFormat="1" ht="13.5"/>
    <row r="325" s="23" customFormat="1" ht="13.5"/>
    <row r="326" s="23" customFormat="1" ht="13.5"/>
    <row r="327" s="23" customFormat="1" ht="13.5"/>
    <row r="328" s="23" customFormat="1" ht="13.5"/>
    <row r="329" s="23" customFormat="1" ht="13.5"/>
    <row r="330" s="23" customFormat="1" ht="13.5"/>
    <row r="331" s="23" customFormat="1" ht="13.5"/>
    <row r="332" s="23" customFormat="1" ht="13.5"/>
    <row r="333" s="23" customFormat="1" ht="13.5"/>
    <row r="334" s="23" customFormat="1" ht="13.5"/>
    <row r="335" s="23" customFormat="1" ht="13.5"/>
    <row r="336" s="23" customFormat="1" ht="13.5"/>
    <row r="337" s="23" customFormat="1" ht="13.5"/>
    <row r="338" s="23" customFormat="1" ht="13.5"/>
    <row r="339" s="23" customFormat="1" ht="13.5"/>
    <row r="340" s="23" customFormat="1" ht="13.5"/>
    <row r="341" s="23" customFormat="1" ht="13.5"/>
    <row r="342" s="23" customFormat="1" ht="13.5"/>
    <row r="343" s="23" customFormat="1" ht="13.5"/>
    <row r="344" s="23" customFormat="1" ht="13.5"/>
    <row r="345" s="23" customFormat="1" ht="13.5"/>
    <row r="346" s="23" customFormat="1" ht="13.5"/>
    <row r="347" s="23" customFormat="1" ht="13.5"/>
    <row r="348" s="23" customFormat="1" ht="13.5"/>
    <row r="349" s="23" customFormat="1" ht="13.5"/>
    <row r="350" s="23" customFormat="1" ht="13.5"/>
    <row r="351" s="23" customFormat="1" ht="13.5"/>
    <row r="352" s="23" customFormat="1" ht="13.5"/>
    <row r="353" s="23" customFormat="1" ht="13.5"/>
    <row r="354" s="23" customFormat="1" ht="13.5"/>
    <row r="355" s="23" customFormat="1" ht="13.5"/>
    <row r="356" s="23" customFormat="1" ht="13.5"/>
    <row r="357" s="23" customFormat="1" ht="13.5"/>
    <row r="358" s="23" customFormat="1" ht="13.5"/>
    <row r="359" s="23" customFormat="1" ht="13.5"/>
    <row r="360" s="23" customFormat="1" ht="13.5"/>
    <row r="361" s="23" customFormat="1" ht="13.5"/>
    <row r="362" s="23" customFormat="1" ht="13.5"/>
    <row r="363" s="23" customFormat="1" ht="13.5"/>
    <row r="364" s="23" customFormat="1" ht="13.5"/>
    <row r="365" s="23" customFormat="1" ht="13.5"/>
    <row r="366" s="23" customFormat="1" ht="13.5"/>
    <row r="367" s="23" customFormat="1" ht="13.5"/>
    <row r="368" s="23" customFormat="1" ht="13.5"/>
    <row r="369" s="23" customFormat="1" ht="13.5"/>
    <row r="370" s="23" customFormat="1" ht="13.5"/>
    <row r="371" s="23" customFormat="1" ht="13.5"/>
    <row r="372" s="23" customFormat="1" ht="13.5"/>
    <row r="373" s="23" customFormat="1" ht="13.5"/>
    <row r="374" s="23" customFormat="1" ht="13.5"/>
    <row r="375" s="23" customFormat="1" ht="13.5"/>
    <row r="376" s="23" customFormat="1" ht="13.5"/>
    <row r="377" s="23" customFormat="1" ht="13.5"/>
    <row r="378" s="23" customFormat="1" ht="13.5"/>
    <row r="379" s="23" customFormat="1" ht="13.5"/>
    <row r="380" s="23" customFormat="1" ht="13.5"/>
    <row r="381" s="23" customFormat="1" ht="13.5"/>
    <row r="382" s="23" customFormat="1" ht="13.5"/>
    <row r="383" s="23" customFormat="1" ht="13.5"/>
    <row r="384" s="23" customFormat="1" ht="13.5"/>
    <row r="385" s="23" customFormat="1" ht="13.5"/>
    <row r="386" s="23" customFormat="1" ht="13.5"/>
    <row r="387" s="23" customFormat="1" ht="13.5"/>
    <row r="388" s="23" customFormat="1" ht="13.5"/>
    <row r="389" s="23" customFormat="1" ht="13.5"/>
    <row r="390" s="23" customFormat="1" ht="13.5"/>
    <row r="391" s="23" customFormat="1" ht="13.5"/>
    <row r="392" s="23" customFormat="1" ht="13.5"/>
    <row r="393" s="23" customFormat="1" ht="13.5"/>
    <row r="394" s="23" customFormat="1" ht="13.5"/>
    <row r="395" s="23" customFormat="1" ht="13.5"/>
    <row r="396" s="23" customFormat="1" ht="13.5"/>
    <row r="397" s="23" customFormat="1" ht="13.5"/>
    <row r="398" s="23" customFormat="1" ht="13.5"/>
    <row r="399" s="23" customFormat="1" ht="13.5"/>
    <row r="400" s="23" customFormat="1" ht="13.5"/>
    <row r="401" s="23" customFormat="1" ht="13.5"/>
    <row r="402" s="23" customFormat="1" ht="13.5"/>
    <row r="403" s="23" customFormat="1" ht="13.5"/>
    <row r="404" s="23" customFormat="1" ht="13.5"/>
    <row r="405" s="23" customFormat="1" ht="13.5"/>
    <row r="406" s="23" customFormat="1" ht="13.5"/>
    <row r="407" s="23" customFormat="1" ht="13.5"/>
    <row r="408" s="23" customFormat="1" ht="13.5"/>
    <row r="409" s="23" customFormat="1" ht="13.5"/>
    <row r="410" s="23" customFormat="1" ht="13.5"/>
    <row r="411" s="23" customFormat="1" ht="13.5"/>
    <row r="412" s="23" customFormat="1" ht="13.5"/>
    <row r="413" s="23" customFormat="1" ht="13.5"/>
    <row r="414" s="23" customFormat="1" ht="13.5"/>
    <row r="415" s="23" customFormat="1" ht="13.5"/>
    <row r="416" s="23" customFormat="1" ht="13.5"/>
    <row r="417" s="23" customFormat="1" ht="13.5"/>
    <row r="418" s="23" customFormat="1" ht="13.5"/>
    <row r="419" s="23" customFormat="1" ht="13.5"/>
    <row r="420" s="23" customFormat="1" ht="13.5"/>
    <row r="421" s="23" customFormat="1" ht="13.5"/>
    <row r="422" s="23" customFormat="1" ht="13.5"/>
    <row r="423" s="23" customFormat="1" ht="13.5"/>
    <row r="424" s="23" customFormat="1" ht="13.5"/>
    <row r="425" s="23" customFormat="1" ht="13.5"/>
    <row r="426" s="23" customFormat="1" ht="13.5"/>
    <row r="427" s="23" customFormat="1" ht="13.5"/>
    <row r="428" s="23" customFormat="1" ht="13.5"/>
    <row r="429" s="23" customFormat="1" ht="13.5"/>
    <row r="430" s="23" customFormat="1" ht="13.5"/>
    <row r="431" s="23" customFormat="1" ht="13.5"/>
    <row r="432" s="23" customFormat="1" ht="13.5"/>
    <row r="433" s="23" customFormat="1" ht="13.5"/>
    <row r="434" s="23" customFormat="1" ht="13.5"/>
    <row r="435" s="23" customFormat="1" ht="13.5"/>
    <row r="436" s="23" customFormat="1" ht="13.5"/>
    <row r="437" s="23" customFormat="1" ht="13.5"/>
    <row r="438" s="23" customFormat="1" ht="13.5"/>
    <row r="439" s="23" customFormat="1" ht="13.5"/>
    <row r="440" s="23" customFormat="1" ht="13.5"/>
    <row r="441" s="23" customFormat="1" ht="13.5"/>
    <row r="442" s="23" customFormat="1" ht="13.5"/>
    <row r="443" s="23" customFormat="1" ht="13.5"/>
    <row r="444" s="23" customFormat="1" ht="13.5"/>
    <row r="445" s="23" customFormat="1" ht="13.5"/>
    <row r="446" s="23" customFormat="1" ht="13.5"/>
    <row r="447" s="23" customFormat="1" ht="13.5"/>
    <row r="448" s="23" customFormat="1" ht="13.5"/>
    <row r="449" s="23" customFormat="1" ht="13.5"/>
    <row r="450" s="23" customFormat="1" ht="13.5"/>
    <row r="451" s="23" customFormat="1" ht="13.5"/>
    <row r="452" s="23" customFormat="1" ht="13.5"/>
    <row r="453" s="23" customFormat="1" ht="13.5"/>
    <row r="454" s="23" customFormat="1" ht="13.5"/>
    <row r="455" s="23" customFormat="1" ht="13.5"/>
    <row r="456" s="23" customFormat="1" ht="13.5"/>
    <row r="457" s="23" customFormat="1" ht="13.5"/>
    <row r="458" s="23" customFormat="1" ht="13.5"/>
    <row r="459" s="23" customFormat="1" ht="13.5"/>
    <row r="460" s="23" customFormat="1" ht="13.5"/>
    <row r="461" s="23" customFormat="1" ht="13.5"/>
    <row r="462" s="23" customFormat="1" ht="13.5"/>
    <row r="463" s="23" customFormat="1" ht="13.5"/>
    <row r="464" s="23" customFormat="1" ht="13.5"/>
    <row r="465" s="23" customFormat="1" ht="13.5"/>
    <row r="466" s="23" customFormat="1" ht="13.5"/>
    <row r="467" s="23" customFormat="1" ht="13.5"/>
    <row r="468" s="23" customFormat="1" ht="13.5"/>
    <row r="469" s="23" customFormat="1" ht="13.5"/>
    <row r="470" s="23" customFormat="1" ht="13.5"/>
    <row r="471" s="23" customFormat="1" ht="13.5"/>
    <row r="472" s="23" customFormat="1" ht="13.5"/>
    <row r="473" s="23" customFormat="1" ht="13.5"/>
    <row r="474" s="23" customFormat="1" ht="13.5"/>
    <row r="475" s="23" customFormat="1" ht="13.5"/>
    <row r="476" s="23" customFormat="1" ht="13.5"/>
    <row r="477" s="23" customFormat="1" ht="13.5"/>
    <row r="478" s="23" customFormat="1" ht="13.5"/>
    <row r="479" s="23" customFormat="1" ht="13.5"/>
    <row r="480" s="23" customFormat="1" ht="13.5"/>
    <row r="481" s="23" customFormat="1" ht="13.5"/>
    <row r="482" s="23" customFormat="1" ht="13.5"/>
    <row r="483" s="23" customFormat="1" ht="13.5"/>
    <row r="484" s="23" customFormat="1" ht="13.5"/>
    <row r="485" s="23" customFormat="1" ht="13.5"/>
    <row r="486" s="23" customFormat="1" ht="13.5"/>
    <row r="487" s="23" customFormat="1" ht="13.5"/>
    <row r="488" s="23" customFormat="1" ht="13.5"/>
    <row r="489" s="23" customFormat="1" ht="13.5"/>
    <row r="490" s="23" customFormat="1" ht="13.5"/>
    <row r="491" s="23" customFormat="1" ht="13.5"/>
    <row r="492" s="23" customFormat="1" ht="13.5"/>
    <row r="493" s="23" customFormat="1" ht="13.5"/>
    <row r="494" s="23" customFormat="1" ht="13.5"/>
    <row r="495" s="23" customFormat="1" ht="13.5"/>
    <row r="496" s="23" customFormat="1" ht="13.5"/>
    <row r="497" s="23" customFormat="1" ht="13.5"/>
    <row r="498" s="23" customFormat="1" ht="13.5"/>
    <row r="499" s="23" customFormat="1" ht="13.5"/>
    <row r="500" s="23" customFormat="1" ht="13.5"/>
    <row r="501" s="23" customFormat="1" ht="13.5"/>
    <row r="502" s="23" customFormat="1" ht="13.5"/>
    <row r="503" s="23" customFormat="1" ht="13.5"/>
    <row r="504" s="23" customFormat="1" ht="13.5"/>
    <row r="505" s="23" customFormat="1" ht="13.5"/>
    <row r="506" s="23" customFormat="1" ht="13.5"/>
    <row r="507" s="23" customFormat="1" ht="13.5"/>
    <row r="508" s="23" customFormat="1" ht="13.5"/>
    <row r="509" s="23" customFormat="1" ht="13.5"/>
    <row r="510" s="23" customFormat="1" ht="13.5"/>
    <row r="511" s="23" customFormat="1" ht="13.5"/>
    <row r="512" s="23" customFormat="1" ht="13.5"/>
    <row r="513" s="23" customFormat="1" ht="13.5"/>
    <row r="514" s="23" customFormat="1" ht="13.5"/>
    <row r="515" s="23" customFormat="1" ht="13.5"/>
    <row r="516" s="23" customFormat="1" ht="13.5"/>
    <row r="517" s="23" customFormat="1" ht="13.5"/>
    <row r="518" s="23" customFormat="1" ht="13.5"/>
    <row r="519" s="23" customFormat="1" ht="13.5"/>
    <row r="520" s="23" customFormat="1" ht="13.5"/>
    <row r="521" s="23" customFormat="1" ht="13.5"/>
    <row r="522" s="23" customFormat="1" ht="13.5"/>
    <row r="523" s="23" customFormat="1" ht="13.5"/>
    <row r="524" s="23" customFormat="1" ht="13.5"/>
    <row r="525" s="23" customFormat="1" ht="13.5"/>
    <row r="526" s="23" customFormat="1" ht="13.5"/>
    <row r="527" s="23" customFormat="1" ht="13.5"/>
    <row r="528" s="23" customFormat="1" ht="13.5"/>
    <row r="529" s="23" customFormat="1" ht="13.5"/>
    <row r="530" s="23" customFormat="1" ht="13.5"/>
    <row r="531" s="23" customFormat="1" ht="13.5"/>
    <row r="532" s="23" customFormat="1" ht="13.5"/>
    <row r="533" s="23" customFormat="1" ht="13.5"/>
    <row r="534" s="23" customFormat="1" ht="13.5"/>
    <row r="535" s="23" customFormat="1" ht="13.5"/>
    <row r="536" s="23" customFormat="1" ht="13.5"/>
    <row r="537" s="23" customFormat="1" ht="13.5"/>
    <row r="538" s="23" customFormat="1" ht="13.5"/>
    <row r="539" s="23" customFormat="1" ht="13.5"/>
    <row r="540" s="23" customFormat="1" ht="13.5"/>
    <row r="541" s="23" customFormat="1" ht="13.5"/>
    <row r="542" s="23" customFormat="1" ht="13.5"/>
    <row r="543" s="23" customFormat="1" ht="13.5"/>
    <row r="544" s="23" customFormat="1" ht="13.5"/>
    <row r="545" s="23" customFormat="1" ht="13.5"/>
    <row r="546" s="23" customFormat="1" ht="13.5"/>
    <row r="547" s="23" customFormat="1" ht="13.5"/>
    <row r="548" s="23" customFormat="1" ht="13.5"/>
    <row r="549" s="23" customFormat="1" ht="13.5"/>
    <row r="550" s="23" customFormat="1" ht="13.5"/>
    <row r="551" s="23" customFormat="1" ht="13.5"/>
    <row r="552" s="23" customFormat="1" ht="13.5"/>
    <row r="553" s="23" customFormat="1" ht="13.5"/>
    <row r="554" s="23" customFormat="1" ht="13.5"/>
    <row r="555" s="23" customFormat="1" ht="13.5"/>
    <row r="556" s="23" customFormat="1" ht="13.5"/>
    <row r="557" s="23" customFormat="1" ht="13.5"/>
    <row r="558" s="23" customFormat="1" ht="13.5"/>
    <row r="559" s="23" customFormat="1" ht="13.5"/>
    <row r="560" s="23" customFormat="1" ht="13.5"/>
    <row r="561" s="23" customFormat="1" ht="13.5"/>
    <row r="562" s="23" customFormat="1" ht="13.5"/>
    <row r="563" s="23" customFormat="1" ht="13.5"/>
    <row r="564" s="23" customFormat="1" ht="13.5"/>
    <row r="565" s="23" customFormat="1" ht="13.5"/>
    <row r="566" s="23" customFormat="1" ht="13.5"/>
    <row r="567" s="23" customFormat="1" ht="13.5"/>
    <row r="568" s="23" customFormat="1" ht="13.5"/>
    <row r="569" s="23" customFormat="1" ht="13.5"/>
    <row r="570" s="23" customFormat="1" ht="13.5"/>
    <row r="571" s="23" customFormat="1" ht="13.5"/>
    <row r="572" s="23" customFormat="1" ht="13.5"/>
    <row r="573" s="23" customFormat="1" ht="13.5"/>
    <row r="574" s="23" customFormat="1" ht="13.5"/>
    <row r="575" s="23" customFormat="1" ht="13.5"/>
    <row r="576" s="23" customFormat="1" ht="13.5"/>
    <row r="577" s="23" customFormat="1" ht="13.5"/>
    <row r="578" s="23" customFormat="1" ht="13.5"/>
    <row r="579" s="23" customFormat="1" ht="13.5"/>
    <row r="580" s="23" customFormat="1" ht="13.5"/>
    <row r="581" s="23" customFormat="1" ht="13.5"/>
    <row r="582" s="23" customFormat="1" ht="13.5"/>
    <row r="583" s="23" customFormat="1" ht="13.5"/>
    <row r="584" s="23" customFormat="1" ht="13.5"/>
    <row r="585" s="23" customFormat="1" ht="13.5"/>
    <row r="586" s="23" customFormat="1" ht="13.5"/>
    <row r="587" s="23" customFormat="1" ht="13.5"/>
    <row r="588" s="23" customFormat="1" ht="13.5"/>
    <row r="589" s="23" customFormat="1" ht="13.5"/>
    <row r="590" s="23" customFormat="1" ht="13.5"/>
    <row r="591" s="23" customFormat="1" ht="13.5"/>
    <row r="592" s="23" customFormat="1" ht="13.5"/>
    <row r="593" s="23" customFormat="1" ht="13.5"/>
    <row r="594" s="23" customFormat="1" ht="13.5"/>
    <row r="595" s="23" customFormat="1" ht="13.5"/>
    <row r="596" s="23" customFormat="1" ht="13.5"/>
    <row r="597" s="23" customFormat="1" ht="13.5"/>
    <row r="598" s="23" customFormat="1" ht="13.5"/>
    <row r="599" s="23" customFormat="1" ht="13.5"/>
    <row r="600" s="23" customFormat="1" ht="13.5"/>
    <row r="601" s="23" customFormat="1" ht="13.5"/>
    <row r="602" s="23" customFormat="1" ht="13.5"/>
    <row r="603" s="23" customFormat="1" ht="13.5"/>
    <row r="604" s="23" customFormat="1" ht="13.5"/>
    <row r="605" s="23" customFormat="1" ht="13.5"/>
    <row r="606" s="23" customFormat="1" ht="13.5"/>
    <row r="607" s="23" customFormat="1" ht="13.5"/>
    <row r="608" s="23" customFormat="1" ht="13.5"/>
    <row r="609" s="23" customFormat="1" ht="13.5"/>
    <row r="610" s="23" customFormat="1" ht="13.5"/>
    <row r="611" s="23" customFormat="1" ht="13.5"/>
    <row r="612" s="23" customFormat="1" ht="13.5"/>
    <row r="613" s="23" customFormat="1" ht="13.5"/>
    <row r="614" s="23" customFormat="1" ht="13.5"/>
    <row r="615" s="23" customFormat="1" ht="13.5"/>
    <row r="616" s="23" customFormat="1" ht="13.5"/>
    <row r="617" s="23" customFormat="1" ht="13.5"/>
    <row r="618" s="23" customFormat="1" ht="13.5"/>
    <row r="619" s="23" customFormat="1" ht="13.5"/>
    <row r="620" s="23" customFormat="1" ht="13.5"/>
    <row r="621" s="23" customFormat="1" ht="13.5"/>
    <row r="622" s="23" customFormat="1" ht="13.5"/>
    <row r="623" s="23" customFormat="1" ht="13.5"/>
    <row r="624" s="23" customFormat="1" ht="13.5"/>
    <row r="625" s="23" customFormat="1" ht="13.5"/>
    <row r="626" s="23" customFormat="1" ht="13.5"/>
    <row r="627" s="23" customFormat="1" ht="13.5"/>
    <row r="628" s="23" customFormat="1" ht="13.5"/>
    <row r="629" s="23" customFormat="1" ht="13.5"/>
    <row r="630" s="23" customFormat="1" ht="13.5"/>
    <row r="631" s="23" customFormat="1" ht="13.5"/>
    <row r="632" s="23" customFormat="1" ht="13.5"/>
    <row r="633" s="23" customFormat="1" ht="13.5"/>
    <row r="634" s="23" customFormat="1" ht="13.5"/>
    <row r="635" s="23" customFormat="1" ht="13.5"/>
    <row r="636" s="23" customFormat="1" ht="13.5"/>
    <row r="637" s="23" customFormat="1" ht="13.5"/>
    <row r="638" s="23" customFormat="1" ht="13.5"/>
    <row r="639" s="23" customFormat="1" ht="13.5"/>
    <row r="640" s="23" customFormat="1" ht="13.5"/>
    <row r="641" s="23" customFormat="1" ht="13.5"/>
    <row r="642" s="23" customFormat="1" ht="13.5"/>
    <row r="643" s="23" customFormat="1" ht="13.5"/>
    <row r="644" s="23" customFormat="1" ht="13.5"/>
    <row r="645" s="23" customFormat="1" ht="13.5"/>
    <row r="646" s="23" customFormat="1" ht="13.5"/>
    <row r="647" s="23" customFormat="1" ht="13.5"/>
    <row r="648" s="23" customFormat="1" ht="13.5"/>
    <row r="649" s="23" customFormat="1" ht="13.5"/>
    <row r="650" s="23" customFormat="1" ht="13.5"/>
    <row r="651" s="23" customFormat="1" ht="13.5"/>
    <row r="652" s="23" customFormat="1" ht="13.5"/>
    <row r="653" s="23" customFormat="1" ht="13.5"/>
    <row r="654" s="23" customFormat="1" ht="13.5"/>
    <row r="655" s="23" customFormat="1" ht="13.5"/>
    <row r="656" s="23" customFormat="1" ht="13.5"/>
    <row r="657" s="23" customFormat="1" ht="13.5"/>
    <row r="658" s="23" customFormat="1" ht="13.5"/>
    <row r="659" s="23" customFormat="1" ht="13.5"/>
    <row r="660" s="23" customFormat="1" ht="13.5"/>
    <row r="661" s="23" customFormat="1" ht="13.5"/>
    <row r="662" s="23" customFormat="1" ht="13.5"/>
    <row r="663" s="23" customFormat="1" ht="13.5"/>
    <row r="664" s="23" customFormat="1" ht="13.5"/>
    <row r="665" s="23" customFormat="1" ht="13.5"/>
    <row r="666" s="23" customFormat="1" ht="13.5"/>
    <row r="667" s="23" customFormat="1" ht="13.5"/>
    <row r="668" s="23" customFormat="1" ht="13.5"/>
    <row r="669" s="23" customFormat="1" ht="13.5"/>
    <row r="670" s="23" customFormat="1" ht="13.5"/>
    <row r="671" s="23" customFormat="1" ht="13.5"/>
    <row r="672" s="23" customFormat="1" ht="13.5"/>
    <row r="673" s="23" customFormat="1" ht="13.5"/>
    <row r="674" s="23" customFormat="1" ht="13.5"/>
    <row r="675" s="23" customFormat="1" ht="13.5"/>
    <row r="676" s="23" customFormat="1" ht="13.5"/>
    <row r="677" s="23" customFormat="1" ht="13.5"/>
    <row r="678" s="23" customFormat="1" ht="13.5"/>
    <row r="679" s="23" customFormat="1" ht="13.5"/>
    <row r="680" s="23" customFormat="1" ht="13.5"/>
    <row r="681" s="23" customFormat="1" ht="13.5"/>
    <row r="682" s="23" customFormat="1" ht="13.5"/>
    <row r="683" s="23" customFormat="1" ht="13.5"/>
    <row r="684" s="23" customFormat="1" ht="13.5"/>
    <row r="685" s="23" customFormat="1" ht="13.5"/>
    <row r="686" s="23" customFormat="1" ht="13.5"/>
    <row r="687" s="23" customFormat="1" ht="13.5"/>
    <row r="688" s="23" customFormat="1" ht="13.5"/>
    <row r="689" s="23" customFormat="1" ht="13.5"/>
    <row r="690" s="23" customFormat="1" ht="13.5"/>
    <row r="691" s="23" customFormat="1" ht="13.5"/>
    <row r="692" s="23" customFormat="1" ht="13.5"/>
    <row r="693" s="23" customFormat="1" ht="13.5"/>
    <row r="694" s="23" customFormat="1" ht="13.5"/>
    <row r="695" s="23" customFormat="1" ht="13.5"/>
    <row r="696" s="23" customFormat="1" ht="13.5"/>
    <row r="697" s="23" customFormat="1" ht="13.5"/>
    <row r="698" s="23" customFormat="1" ht="13.5"/>
    <row r="699" s="23" customFormat="1" ht="13.5"/>
    <row r="700" s="23" customFormat="1" ht="13.5"/>
    <row r="701" s="23" customFormat="1" ht="13.5"/>
    <row r="702" s="23" customFormat="1" ht="13.5"/>
    <row r="703" s="23" customFormat="1" ht="13.5"/>
    <row r="704" s="23" customFormat="1" ht="13.5"/>
    <row r="705" s="23" customFormat="1" ht="13.5"/>
    <row r="706" s="23" customFormat="1" ht="13.5"/>
    <row r="707" s="23" customFormat="1" ht="13.5"/>
    <row r="708" s="23" customFormat="1" ht="13.5"/>
    <row r="709" s="23" customFormat="1" ht="13.5"/>
    <row r="710" s="23" customFormat="1" ht="13.5"/>
    <row r="711" s="23" customFormat="1" ht="13.5"/>
    <row r="712" s="23" customFormat="1" ht="13.5"/>
    <row r="713" s="23" customFormat="1" ht="13.5"/>
    <row r="714" s="23" customFormat="1" ht="13.5"/>
    <row r="715" s="23" customFormat="1" ht="13.5"/>
    <row r="716" s="23" customFormat="1" ht="13.5"/>
    <row r="717" s="23" customFormat="1" ht="13.5"/>
    <row r="718" s="23" customFormat="1" ht="13.5"/>
    <row r="719" s="23" customFormat="1" ht="13.5"/>
    <row r="720" s="23" customFormat="1" ht="13.5"/>
    <row r="721" s="23" customFormat="1" ht="13.5"/>
    <row r="722" s="23" customFormat="1" ht="13.5"/>
    <row r="723" s="23" customFormat="1" ht="13.5"/>
    <row r="724" s="23" customFormat="1" ht="13.5"/>
    <row r="725" s="23" customFormat="1" ht="13.5"/>
    <row r="726" s="23" customFormat="1" ht="13.5"/>
    <row r="727" s="23" customFormat="1" ht="13.5"/>
    <row r="728" s="23" customFormat="1" ht="13.5"/>
    <row r="729" s="23" customFormat="1" ht="13.5"/>
    <row r="730" s="23" customFormat="1" ht="13.5"/>
    <row r="731" s="23" customFormat="1" ht="13.5"/>
    <row r="732" s="23" customFormat="1" ht="13.5"/>
    <row r="733" s="23" customFormat="1" ht="13.5"/>
    <row r="734" s="23" customFormat="1" ht="13.5"/>
    <row r="735" s="23" customFormat="1" ht="13.5"/>
    <row r="736" s="23" customFormat="1" ht="13.5"/>
    <row r="737" s="23" customFormat="1" ht="13.5"/>
    <row r="738" s="23" customFormat="1" ht="13.5"/>
    <row r="739" s="23" customFormat="1" ht="13.5"/>
    <row r="740" s="23" customFormat="1" ht="13.5"/>
    <row r="741" s="23" customFormat="1" ht="13.5"/>
    <row r="742" s="23" customFormat="1" ht="13.5"/>
    <row r="743" s="23" customFormat="1" ht="13.5"/>
    <row r="744" s="23" customFormat="1" ht="13.5"/>
    <row r="745" s="23" customFormat="1" ht="13.5"/>
    <row r="746" s="23" customFormat="1" ht="13.5"/>
    <row r="747" s="23" customFormat="1" ht="13.5"/>
    <row r="748" s="23" customFormat="1" ht="13.5"/>
    <row r="749" s="23" customFormat="1" ht="13.5"/>
    <row r="750" s="23" customFormat="1" ht="13.5"/>
    <row r="751" s="23" customFormat="1" ht="13.5"/>
    <row r="752" s="23" customFormat="1" ht="13.5"/>
    <row r="753" s="23" customFormat="1" ht="13.5"/>
    <row r="754" s="23" customFormat="1" ht="13.5"/>
    <row r="755" s="23" customFormat="1" ht="13.5"/>
    <row r="756" s="23" customFormat="1" ht="13.5"/>
    <row r="757" s="23" customFormat="1" ht="13.5"/>
    <row r="758" s="23" customFormat="1" ht="13.5"/>
    <row r="759" s="23" customFormat="1" ht="13.5"/>
    <row r="760" s="23" customFormat="1" ht="13.5"/>
    <row r="761" s="23" customFormat="1" ht="13.5"/>
    <row r="762" s="23" customFormat="1" ht="13.5"/>
    <row r="763" s="23" customFormat="1" ht="13.5"/>
    <row r="764" s="23" customFormat="1" ht="13.5"/>
    <row r="765" s="23" customFormat="1" ht="13.5"/>
    <row r="766" s="23" customFormat="1" ht="13.5"/>
    <row r="767" s="23" customFormat="1" ht="13.5"/>
    <row r="768" s="23" customFormat="1" ht="13.5"/>
    <row r="769" s="23" customFormat="1" ht="13.5"/>
    <row r="770" s="23" customFormat="1" ht="13.5"/>
    <row r="771" s="23" customFormat="1" ht="13.5"/>
    <row r="772" s="23" customFormat="1" ht="13.5"/>
    <row r="773" s="23" customFormat="1" ht="13.5"/>
    <row r="774" s="23" customFormat="1" ht="13.5"/>
    <row r="775" s="23" customFormat="1" ht="13.5"/>
    <row r="776" s="23" customFormat="1" ht="13.5"/>
    <row r="777" s="23" customFormat="1" ht="13.5"/>
    <row r="778" s="23" customFormat="1" ht="13.5"/>
    <row r="779" s="23" customFormat="1" ht="13.5"/>
    <row r="780" s="23" customFormat="1" ht="13.5"/>
    <row r="781" s="23" customFormat="1" ht="13.5"/>
    <row r="782" s="23" customFormat="1" ht="13.5"/>
    <row r="783" s="23" customFormat="1" ht="13.5"/>
    <row r="784" s="23" customFormat="1" ht="13.5"/>
    <row r="785" s="23" customFormat="1" ht="13.5"/>
    <row r="786" s="23" customFormat="1" ht="13.5"/>
    <row r="787" s="23" customFormat="1" ht="13.5"/>
    <row r="788" s="23" customFormat="1" ht="13.5"/>
    <row r="789" s="23" customFormat="1" ht="13.5"/>
    <row r="790" s="23" customFormat="1" ht="13.5"/>
    <row r="791" s="23" customFormat="1" ht="13.5"/>
    <row r="792" s="23" customFormat="1" ht="13.5"/>
    <row r="793" s="23" customFormat="1" ht="13.5"/>
    <row r="794" s="23" customFormat="1" ht="13.5"/>
    <row r="795" s="23" customFormat="1" ht="13.5"/>
    <row r="796" s="23" customFormat="1" ht="13.5"/>
    <row r="797" s="23" customFormat="1" ht="13.5"/>
    <row r="798" s="23" customFormat="1" ht="13.5"/>
    <row r="799" s="23" customFormat="1" ht="13.5"/>
    <row r="800" s="23" customFormat="1" ht="13.5"/>
    <row r="801" s="23" customFormat="1" ht="13.5"/>
    <row r="802" s="23" customFormat="1" ht="13.5"/>
    <row r="803" s="23" customFormat="1" ht="13.5"/>
    <row r="804" s="23" customFormat="1" ht="13.5"/>
    <row r="805" s="23" customFormat="1" ht="13.5"/>
    <row r="806" s="23" customFormat="1" ht="13.5"/>
    <row r="807" s="23" customFormat="1" ht="13.5"/>
    <row r="808" s="23" customFormat="1" ht="13.5"/>
    <row r="809" s="23" customFormat="1" ht="13.5"/>
    <row r="810" s="23" customFormat="1" ht="13.5"/>
    <row r="811" s="23" customFormat="1" ht="13.5"/>
    <row r="812" s="23" customFormat="1" ht="13.5"/>
    <row r="813" s="23" customFormat="1" ht="13.5"/>
    <row r="814" s="23" customFormat="1" ht="13.5"/>
    <row r="815" s="23" customFormat="1" ht="13.5"/>
    <row r="816" s="23" customFormat="1" ht="13.5"/>
    <row r="817" s="23" customFormat="1" ht="13.5"/>
    <row r="818" s="23" customFormat="1" ht="13.5"/>
    <row r="819" s="23" customFormat="1" ht="13.5"/>
    <row r="820" s="23" customFormat="1" ht="13.5"/>
    <row r="821" s="23" customFormat="1" ht="13.5"/>
    <row r="822" s="23" customFormat="1" ht="13.5"/>
    <row r="823" s="23" customFormat="1" ht="13.5"/>
    <row r="824" s="23" customFormat="1" ht="13.5"/>
    <row r="825" s="23" customFormat="1" ht="13.5"/>
    <row r="826" s="23" customFormat="1" ht="13.5"/>
    <row r="827" s="23" customFormat="1" ht="13.5"/>
    <row r="828" s="23" customFormat="1" ht="13.5"/>
    <row r="829" s="23" customFormat="1" ht="13.5"/>
    <row r="830" s="23" customFormat="1" ht="13.5"/>
    <row r="831" s="23" customFormat="1" ht="13.5"/>
    <row r="832" s="23" customFormat="1" ht="13.5"/>
    <row r="833" s="23" customFormat="1" ht="13.5"/>
    <row r="834" s="23" customFormat="1" ht="13.5"/>
    <row r="835" s="23" customFormat="1" ht="13.5"/>
    <row r="836" s="23" customFormat="1" ht="13.5"/>
    <row r="837" s="23" customFormat="1" ht="13.5"/>
    <row r="838" s="23" customFormat="1" ht="13.5"/>
    <row r="839" s="23" customFormat="1" ht="13.5"/>
    <row r="840" s="23" customFormat="1" ht="13.5"/>
    <row r="841" s="23" customFormat="1" ht="13.5"/>
    <row r="842" s="23" customFormat="1" ht="13.5"/>
    <row r="843" s="23" customFormat="1" ht="13.5"/>
    <row r="844" s="23" customFormat="1" ht="13.5"/>
    <row r="845" s="23" customFormat="1" ht="13.5"/>
    <row r="846" s="23" customFormat="1" ht="13.5"/>
    <row r="847" s="23" customFormat="1" ht="13.5"/>
    <row r="848" s="23" customFormat="1" ht="13.5"/>
    <row r="849" s="23" customFormat="1" ht="13.5"/>
    <row r="850" s="23" customFormat="1" ht="13.5"/>
    <row r="851" s="23" customFormat="1" ht="13.5"/>
    <row r="852" s="23" customFormat="1" ht="13.5"/>
    <row r="853" s="23" customFormat="1" ht="13.5"/>
    <row r="854" s="23" customFormat="1" ht="13.5"/>
    <row r="855" s="23" customFormat="1" ht="13.5"/>
    <row r="856" s="23" customFormat="1" ht="13.5"/>
    <row r="857" s="23" customFormat="1" ht="13.5"/>
    <row r="858" s="23" customFormat="1" ht="13.5"/>
    <row r="859" s="23" customFormat="1" ht="13.5"/>
    <row r="860" s="23" customFormat="1" ht="13.5"/>
    <row r="861" s="23" customFormat="1" ht="13.5"/>
    <row r="862" s="23" customFormat="1" ht="13.5"/>
    <row r="863" s="23" customFormat="1" ht="13.5"/>
    <row r="864" s="23" customFormat="1" ht="13.5"/>
    <row r="865" s="23" customFormat="1" ht="13.5"/>
    <row r="866" s="23" customFormat="1" ht="13.5"/>
    <row r="867" s="23" customFormat="1" ht="13.5"/>
    <row r="868" s="23" customFormat="1" ht="13.5"/>
    <row r="869" s="23" customFormat="1" ht="13.5"/>
    <row r="870" s="23" customFormat="1" ht="13.5"/>
    <row r="871" s="23" customFormat="1" ht="13.5"/>
    <row r="872" s="23" customFormat="1" ht="13.5"/>
    <row r="873" s="23" customFormat="1" ht="13.5"/>
    <row r="874" s="23" customFormat="1" ht="13.5"/>
    <row r="875" s="23" customFormat="1" ht="13.5"/>
    <row r="876" s="23" customFormat="1" ht="13.5"/>
    <row r="877" s="23" customFormat="1" ht="13.5"/>
    <row r="878" s="23" customFormat="1" ht="13.5"/>
    <row r="879" s="23" customFormat="1" ht="13.5"/>
    <row r="880" s="23" customFormat="1" ht="13.5"/>
    <row r="881" s="23" customFormat="1" ht="13.5"/>
    <row r="882" s="23" customFormat="1" ht="13.5"/>
    <row r="883" s="23" customFormat="1" ht="13.5"/>
    <row r="884" s="23" customFormat="1" ht="13.5"/>
    <row r="885" s="23" customFormat="1" ht="13.5"/>
    <row r="886" s="23" customFormat="1" ht="13.5"/>
    <row r="887" s="23" customFormat="1" ht="13.5"/>
    <row r="888" s="23" customFormat="1" ht="13.5"/>
    <row r="889" s="23" customFormat="1" ht="13.5"/>
    <row r="890" s="23" customFormat="1" ht="13.5"/>
    <row r="891" s="23" customFormat="1" ht="13.5"/>
    <row r="892" s="23" customFormat="1" ht="13.5"/>
    <row r="893" s="23" customFormat="1" ht="13.5"/>
    <row r="894" s="23" customFormat="1" ht="13.5"/>
    <row r="895" s="23" customFormat="1" ht="13.5"/>
    <row r="896" s="23" customFormat="1" ht="13.5"/>
    <row r="897" s="23" customFormat="1" ht="13.5"/>
    <row r="898" s="23" customFormat="1" ht="13.5"/>
    <row r="899" s="23" customFormat="1" ht="13.5"/>
    <row r="900" s="23" customFormat="1" ht="13.5"/>
    <row r="901" s="23" customFormat="1" ht="13.5"/>
    <row r="902" s="23" customFormat="1" ht="13.5"/>
    <row r="903" s="23" customFormat="1" ht="13.5"/>
    <row r="904" s="23" customFormat="1" ht="13.5"/>
    <row r="905" s="23" customFormat="1" ht="13.5"/>
    <row r="906" s="23" customFormat="1" ht="13.5"/>
    <row r="907" s="23" customFormat="1" ht="13.5"/>
    <row r="908" s="23" customFormat="1" ht="13.5"/>
    <row r="909" s="23" customFormat="1" ht="13.5"/>
    <row r="910" s="23" customFormat="1" ht="13.5"/>
    <row r="911" s="23" customFormat="1" ht="13.5"/>
    <row r="912" s="23" customFormat="1" ht="13.5"/>
    <row r="913" s="23" customFormat="1" ht="13.5"/>
    <row r="914" s="23" customFormat="1" ht="13.5"/>
    <row r="915" s="23" customFormat="1" ht="13.5"/>
    <row r="916" s="23" customFormat="1" ht="13.5"/>
    <row r="917" s="23" customFormat="1" ht="13.5"/>
    <row r="918" s="23" customFormat="1" ht="13.5"/>
    <row r="919" s="23" customFormat="1" ht="13.5"/>
    <row r="920" s="23" customFormat="1" ht="13.5"/>
    <row r="921" s="23" customFormat="1" ht="13.5"/>
    <row r="922" s="23" customFormat="1" ht="13.5"/>
    <row r="923" s="23" customFormat="1" ht="13.5"/>
    <row r="924" s="23" customFormat="1" ht="13.5"/>
    <row r="925" s="23" customFormat="1" ht="13.5"/>
    <row r="926" s="23" customFormat="1" ht="13.5"/>
    <row r="927" s="23" customFormat="1" ht="13.5"/>
    <row r="928" s="23" customFormat="1" ht="13.5"/>
    <row r="929" s="23" customFormat="1" ht="13.5"/>
    <row r="930" s="23" customFormat="1" ht="13.5"/>
    <row r="931" s="23" customFormat="1" ht="13.5"/>
    <row r="932" s="23" customFormat="1" ht="13.5"/>
    <row r="933" s="23" customFormat="1" ht="13.5"/>
    <row r="934" s="23" customFormat="1" ht="13.5"/>
    <row r="935" s="23" customFormat="1" ht="13.5"/>
    <row r="936" s="23" customFormat="1" ht="13.5"/>
    <row r="937" s="23" customFormat="1" ht="13.5"/>
    <row r="938" s="23" customFormat="1" ht="13.5"/>
    <row r="939" s="23" customFormat="1" ht="13.5"/>
    <row r="940" s="23" customFormat="1" ht="13.5"/>
    <row r="941" s="23" customFormat="1" ht="13.5"/>
    <row r="942" s="23" customFormat="1" ht="13.5"/>
    <row r="943" s="23" customFormat="1" ht="13.5"/>
    <row r="944" s="23" customFormat="1" ht="13.5"/>
    <row r="945" s="23" customFormat="1" ht="13.5"/>
    <row r="946" s="23" customFormat="1" ht="13.5"/>
    <row r="947" s="23" customFormat="1" ht="13.5"/>
    <row r="948" s="23" customFormat="1" ht="13.5"/>
    <row r="949" s="23" customFormat="1" ht="13.5"/>
    <row r="950" s="23" customFormat="1" ht="13.5"/>
    <row r="951" s="23" customFormat="1" ht="13.5"/>
    <row r="952" s="23" customFormat="1" ht="13.5"/>
    <row r="953" s="23" customFormat="1" ht="13.5"/>
    <row r="954" s="23" customFormat="1" ht="13.5"/>
    <row r="955" s="23" customFormat="1" ht="13.5"/>
    <row r="956" s="23" customFormat="1" ht="13.5"/>
    <row r="957" s="23" customFormat="1" ht="13.5"/>
    <row r="958" s="23" customFormat="1" ht="13.5"/>
    <row r="959" s="23" customFormat="1" ht="13.5"/>
    <row r="960" s="23" customFormat="1" ht="13.5"/>
    <row r="961" s="23" customFormat="1" ht="13.5"/>
    <row r="962" s="23" customFormat="1" ht="13.5"/>
    <row r="963" s="23" customFormat="1" ht="13.5"/>
    <row r="964" s="23" customFormat="1" ht="13.5"/>
    <row r="965" s="23" customFormat="1" ht="13.5"/>
    <row r="966" s="23" customFormat="1" ht="13.5"/>
    <row r="967" s="23" customFormat="1" ht="13.5"/>
    <row r="968" s="23" customFormat="1" ht="13.5"/>
    <row r="969" s="23" customFormat="1" ht="13.5"/>
    <row r="970" s="23" customFormat="1" ht="13.5"/>
    <row r="971" s="23" customFormat="1" ht="13.5"/>
  </sheetData>
  <mergeCells count="31">
    <mergeCell ref="N1:U1"/>
    <mergeCell ref="A1:M1"/>
    <mergeCell ref="N12:N13"/>
    <mergeCell ref="A12:A13"/>
    <mergeCell ref="I3:K3"/>
    <mergeCell ref="L3:N3"/>
    <mergeCell ref="L12:L13"/>
    <mergeCell ref="A3:A4"/>
    <mergeCell ref="G12:G13"/>
    <mergeCell ref="H3:H4"/>
    <mergeCell ref="H12:H13"/>
    <mergeCell ref="D12:D13"/>
    <mergeCell ref="E12:F12"/>
    <mergeCell ref="S2:U2"/>
    <mergeCell ref="K12:K13"/>
    <mergeCell ref="B3:B4"/>
    <mergeCell ref="I12:I13"/>
    <mergeCell ref="B12:C12"/>
    <mergeCell ref="A20:C20"/>
    <mergeCell ref="O20:P20"/>
    <mergeCell ref="O3:Q3"/>
    <mergeCell ref="C3:G3"/>
    <mergeCell ref="O12:O13"/>
    <mergeCell ref="J12:J13"/>
    <mergeCell ref="U3:U4"/>
    <mergeCell ref="U12:U13"/>
    <mergeCell ref="T12:T13"/>
    <mergeCell ref="T3:T4"/>
    <mergeCell ref="M12:M13"/>
    <mergeCell ref="P12:S12"/>
    <mergeCell ref="R3:S3"/>
  </mergeCells>
  <phoneticPr fontId="6" type="noConversion"/>
  <pageMargins left="0.23" right="0.17" top="0.71" bottom="0.53" header="0.55118110236220474" footer="0.25"/>
  <pageSetup paperSize="9" scale="8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H16" sqref="H16"/>
    </sheetView>
  </sheetViews>
  <sheetFormatPr defaultRowHeight="13.5"/>
  <cols>
    <col min="1" max="1" width="11.77734375" style="10" customWidth="1"/>
    <col min="2" max="2" width="9.77734375" style="10" customWidth="1"/>
    <col min="3" max="3" width="9.21875" style="10" customWidth="1"/>
    <col min="4" max="4" width="10.44140625" style="10" customWidth="1"/>
    <col min="5" max="5" width="8.33203125" style="10" customWidth="1"/>
    <col min="6" max="6" width="7.88671875" style="10" customWidth="1"/>
    <col min="7" max="7" width="8.6640625" style="10" customWidth="1"/>
    <col min="8" max="9" width="7.6640625" style="10" customWidth="1"/>
    <col min="10" max="10" width="7.44140625" style="10" customWidth="1"/>
    <col min="11" max="11" width="9.5546875" style="10" customWidth="1"/>
    <col min="12" max="12" width="8.5546875" style="10" customWidth="1"/>
    <col min="13" max="13" width="7" style="10" customWidth="1"/>
    <col min="14" max="14" width="10" style="10" bestFit="1" customWidth="1"/>
    <col min="15" max="15" width="11" style="10" bestFit="1" customWidth="1"/>
    <col min="16" max="16" width="8.109375" style="10" customWidth="1"/>
    <col min="17" max="16384" width="8.88671875" style="11"/>
  </cols>
  <sheetData>
    <row r="1" spans="1:16" s="156" customFormat="1" ht="60" customHeight="1">
      <c r="A1" s="948" t="s">
        <v>504</v>
      </c>
      <c r="B1" s="948"/>
      <c r="C1" s="948"/>
      <c r="D1" s="948"/>
      <c r="E1" s="948"/>
      <c r="F1" s="948"/>
      <c r="G1" s="948"/>
      <c r="H1" s="948" t="s">
        <v>505</v>
      </c>
      <c r="I1" s="948"/>
      <c r="J1" s="948"/>
      <c r="K1" s="948"/>
      <c r="L1" s="948"/>
      <c r="M1" s="948"/>
      <c r="N1" s="948"/>
      <c r="O1" s="948"/>
      <c r="P1" s="948"/>
    </row>
    <row r="2" spans="1:16" s="41" customFormat="1" ht="12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942" t="s">
        <v>280</v>
      </c>
      <c r="P2" s="943"/>
    </row>
    <row r="3" spans="1:16" s="41" customFormat="1" ht="35.1" customHeight="1">
      <c r="A3" s="952" t="s">
        <v>35</v>
      </c>
      <c r="B3" s="954" t="s">
        <v>167</v>
      </c>
      <c r="C3" s="961" t="s">
        <v>168</v>
      </c>
      <c r="D3" s="946" t="s">
        <v>597</v>
      </c>
      <c r="E3" s="947"/>
      <c r="F3" s="947"/>
      <c r="G3" s="947"/>
      <c r="H3" s="947"/>
      <c r="I3" s="947"/>
      <c r="J3" s="947"/>
      <c r="K3" s="947"/>
      <c r="L3" s="949" t="s">
        <v>236</v>
      </c>
      <c r="M3" s="950"/>
      <c r="N3" s="950"/>
      <c r="O3" s="950"/>
      <c r="P3" s="951"/>
    </row>
    <row r="4" spans="1:16" s="41" customFormat="1" ht="17.25" customHeight="1">
      <c r="A4" s="952"/>
      <c r="B4" s="952"/>
      <c r="C4" s="947"/>
      <c r="D4" s="944"/>
      <c r="E4" s="947" t="s">
        <v>273</v>
      </c>
      <c r="F4" s="947"/>
      <c r="G4" s="947"/>
      <c r="H4" s="946" t="s">
        <v>79</v>
      </c>
      <c r="I4" s="947" t="s">
        <v>295</v>
      </c>
      <c r="J4" s="947"/>
      <c r="K4" s="947"/>
      <c r="L4" s="944"/>
      <c r="M4" s="947" t="s">
        <v>81</v>
      </c>
      <c r="N4" s="947" t="s">
        <v>82</v>
      </c>
      <c r="O4" s="950" t="s">
        <v>83</v>
      </c>
      <c r="P4" s="951" t="s">
        <v>80</v>
      </c>
    </row>
    <row r="5" spans="1:16" s="41" customFormat="1" ht="18.75" customHeight="1">
      <c r="A5" s="953"/>
      <c r="B5" s="953"/>
      <c r="C5" s="955"/>
      <c r="D5" s="945"/>
      <c r="E5" s="217" t="s">
        <v>271</v>
      </c>
      <c r="F5" s="217" t="s">
        <v>272</v>
      </c>
      <c r="G5" s="217" t="s">
        <v>78</v>
      </c>
      <c r="H5" s="945"/>
      <c r="I5" s="217" t="s">
        <v>274</v>
      </c>
      <c r="J5" s="217" t="s">
        <v>275</v>
      </c>
      <c r="K5" s="217" t="s">
        <v>80</v>
      </c>
      <c r="L5" s="955"/>
      <c r="M5" s="955"/>
      <c r="N5" s="955"/>
      <c r="O5" s="955"/>
      <c r="P5" s="960"/>
    </row>
    <row r="6" spans="1:16" s="63" customFormat="1" ht="45" customHeight="1">
      <c r="A6" s="612">
        <v>2009</v>
      </c>
      <c r="B6" s="680">
        <v>12025</v>
      </c>
      <c r="C6" s="670">
        <v>8005</v>
      </c>
      <c r="D6" s="670">
        <v>11419</v>
      </c>
      <c r="E6" s="600">
        <v>329</v>
      </c>
      <c r="F6" s="600">
        <v>314</v>
      </c>
      <c r="G6" s="600">
        <v>4308</v>
      </c>
      <c r="H6" s="600">
        <v>1048</v>
      </c>
      <c r="I6" s="600">
        <v>782</v>
      </c>
      <c r="J6" s="600">
        <v>112</v>
      </c>
      <c r="K6" s="600">
        <v>1292</v>
      </c>
      <c r="L6" s="600">
        <v>8185</v>
      </c>
      <c r="M6" s="600">
        <v>559</v>
      </c>
      <c r="N6" s="600">
        <v>4348</v>
      </c>
      <c r="O6" s="600">
        <v>3223</v>
      </c>
      <c r="P6" s="601">
        <v>55</v>
      </c>
    </row>
    <row r="7" spans="1:16" s="41" customFormat="1" ht="45" customHeight="1">
      <c r="A7" s="613">
        <v>2010</v>
      </c>
      <c r="B7" s="619">
        <v>14738</v>
      </c>
      <c r="C7" s="616">
        <v>10032</v>
      </c>
      <c r="D7" s="616">
        <v>10210</v>
      </c>
      <c r="E7" s="616">
        <v>246</v>
      </c>
      <c r="F7" s="616">
        <v>295</v>
      </c>
      <c r="G7" s="616">
        <v>5300</v>
      </c>
      <c r="H7" s="616">
        <v>1282</v>
      </c>
      <c r="I7" s="616">
        <v>984</v>
      </c>
      <c r="J7" s="616">
        <v>106</v>
      </c>
      <c r="K7" s="616">
        <v>1997</v>
      </c>
      <c r="L7" s="616">
        <v>10210</v>
      </c>
      <c r="M7" s="616">
        <v>549</v>
      </c>
      <c r="N7" s="616">
        <v>5153</v>
      </c>
      <c r="O7" s="616">
        <v>4456</v>
      </c>
      <c r="P7" s="618">
        <v>52</v>
      </c>
    </row>
    <row r="8" spans="1:16" s="41" customFormat="1" ht="45" customHeight="1">
      <c r="A8" s="613">
        <v>2011</v>
      </c>
      <c r="B8" s="619">
        <v>14281</v>
      </c>
      <c r="C8" s="616">
        <v>9511</v>
      </c>
      <c r="D8" s="616">
        <v>9726</v>
      </c>
      <c r="E8" s="616">
        <v>200</v>
      </c>
      <c r="F8" s="616">
        <v>286</v>
      </c>
      <c r="G8" s="616">
        <v>4761</v>
      </c>
      <c r="H8" s="616">
        <v>1345</v>
      </c>
      <c r="I8" s="616">
        <v>1042</v>
      </c>
      <c r="J8" s="616">
        <v>98</v>
      </c>
      <c r="K8" s="616">
        <v>1994</v>
      </c>
      <c r="L8" s="616">
        <v>9726</v>
      </c>
      <c r="M8" s="616">
        <v>362</v>
      </c>
      <c r="N8" s="616">
        <v>4974</v>
      </c>
      <c r="O8" s="616">
        <v>4378</v>
      </c>
      <c r="P8" s="618">
        <v>12</v>
      </c>
    </row>
    <row r="9" spans="1:16" s="41" customFormat="1" ht="45" customHeight="1">
      <c r="A9" s="613">
        <v>2012</v>
      </c>
      <c r="B9" s="619">
        <v>14157</v>
      </c>
      <c r="C9" s="616">
        <v>9840</v>
      </c>
      <c r="D9" s="616">
        <v>10048</v>
      </c>
      <c r="E9" s="616" t="s">
        <v>360</v>
      </c>
      <c r="F9" s="616" t="s">
        <v>360</v>
      </c>
      <c r="G9" s="616">
        <v>5472</v>
      </c>
      <c r="H9" s="616">
        <v>1348</v>
      </c>
      <c r="I9" s="616">
        <v>1358</v>
      </c>
      <c r="J9" s="616">
        <v>139</v>
      </c>
      <c r="K9" s="616">
        <v>1731</v>
      </c>
      <c r="L9" s="616">
        <v>10048</v>
      </c>
      <c r="M9" s="616">
        <v>228</v>
      </c>
      <c r="N9" s="616">
        <v>4468</v>
      </c>
      <c r="O9" s="616">
        <v>5341</v>
      </c>
      <c r="P9" s="618">
        <v>11</v>
      </c>
    </row>
    <row r="10" spans="1:16" s="41" customFormat="1" ht="45" customHeight="1">
      <c r="A10" s="613">
        <v>2013</v>
      </c>
      <c r="B10" s="620">
        <v>13873</v>
      </c>
      <c r="C10" s="671">
        <v>10181</v>
      </c>
      <c r="D10" s="671">
        <v>10392</v>
      </c>
      <c r="E10" s="671" t="s">
        <v>360</v>
      </c>
      <c r="F10" s="671" t="s">
        <v>360</v>
      </c>
      <c r="G10" s="671">
        <v>5748</v>
      </c>
      <c r="H10" s="671">
        <v>1439</v>
      </c>
      <c r="I10" s="671">
        <v>1515</v>
      </c>
      <c r="J10" s="671">
        <v>159</v>
      </c>
      <c r="K10" s="671">
        <v>1531</v>
      </c>
      <c r="L10" s="671">
        <v>10392</v>
      </c>
      <c r="M10" s="671">
        <v>225</v>
      </c>
      <c r="N10" s="671">
        <v>4553</v>
      </c>
      <c r="O10" s="671">
        <v>5599</v>
      </c>
      <c r="P10" s="672">
        <v>15</v>
      </c>
    </row>
    <row r="11" spans="1:16" s="63" customFormat="1" ht="45" customHeight="1">
      <c r="A11" s="621">
        <v>2014</v>
      </c>
      <c r="B11" s="681">
        <v>14633</v>
      </c>
      <c r="C11" s="673">
        <v>10483</v>
      </c>
      <c r="D11" s="531">
        <f t="shared" ref="D11" si="0">SUM(E11:K11)</f>
        <v>10658</v>
      </c>
      <c r="E11" s="674" t="s">
        <v>360</v>
      </c>
      <c r="F11" s="674" t="s">
        <v>360</v>
      </c>
      <c r="G11" s="531">
        <v>6051</v>
      </c>
      <c r="H11" s="675">
        <v>1533</v>
      </c>
      <c r="I11" s="675">
        <v>1512</v>
      </c>
      <c r="J11" s="675">
        <v>150</v>
      </c>
      <c r="K11" s="676">
        <v>1412</v>
      </c>
      <c r="L11" s="675">
        <f>SUM(M11:P11)</f>
        <v>10658</v>
      </c>
      <c r="M11" s="677">
        <v>207</v>
      </c>
      <c r="N11" s="678">
        <v>5114</v>
      </c>
      <c r="O11" s="531">
        <v>5332</v>
      </c>
      <c r="P11" s="679">
        <v>5</v>
      </c>
    </row>
    <row r="12" spans="1:16" ht="13.5" customHeight="1">
      <c r="A12" s="958" t="s">
        <v>655</v>
      </c>
      <c r="B12" s="958"/>
      <c r="C12" s="959"/>
      <c r="D12" s="959"/>
      <c r="E12" s="959"/>
      <c r="F12" s="959"/>
      <c r="G12" s="959"/>
      <c r="H12" s="39"/>
      <c r="I12" s="39"/>
      <c r="J12" s="39"/>
      <c r="K12" s="39"/>
      <c r="L12" s="39"/>
      <c r="M12" s="39"/>
      <c r="N12" s="957"/>
      <c r="O12" s="957"/>
      <c r="P12" s="957"/>
    </row>
    <row r="13" spans="1:16">
      <c r="A13" s="956"/>
      <c r="B13" s="956"/>
      <c r="C13" s="956"/>
      <c r="D13" s="956"/>
      <c r="E13" s="956"/>
      <c r="F13" s="956"/>
      <c r="G13" s="956"/>
    </row>
  </sheetData>
  <mergeCells count="20">
    <mergeCell ref="A13:G13"/>
    <mergeCell ref="N12:P12"/>
    <mergeCell ref="A12:G12"/>
    <mergeCell ref="O4:O5"/>
    <mergeCell ref="P4:P5"/>
    <mergeCell ref="H4:H5"/>
    <mergeCell ref="M4:M5"/>
    <mergeCell ref="I4:K4"/>
    <mergeCell ref="C3:C5"/>
    <mergeCell ref="L4:L5"/>
    <mergeCell ref="O2:P2"/>
    <mergeCell ref="D4:D5"/>
    <mergeCell ref="D3:K3"/>
    <mergeCell ref="A1:G1"/>
    <mergeCell ref="H1:P1"/>
    <mergeCell ref="L3:P3"/>
    <mergeCell ref="A3:A5"/>
    <mergeCell ref="B3:B5"/>
    <mergeCell ref="E4:G4"/>
    <mergeCell ref="N4:N5"/>
  </mergeCells>
  <phoneticPr fontId="6" type="noConversion"/>
  <pageMargins left="0.47" right="0.17" top="0.98425196850393704" bottom="0.78740157480314965" header="0.51181102362204722" footer="0.51181102362204722"/>
  <pageSetup paperSize="9" scale="8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11"/>
  <sheetViews>
    <sheetView tabSelected="1" workbookViewId="0">
      <selection activeCell="D16" sqref="D16"/>
    </sheetView>
  </sheetViews>
  <sheetFormatPr defaultRowHeight="13.5"/>
  <cols>
    <col min="1" max="1" width="9.6640625" style="10" bestFit="1" customWidth="1"/>
    <col min="2" max="2" width="8.5546875" style="10" customWidth="1"/>
    <col min="3" max="3" width="9.6640625" style="10" customWidth="1"/>
    <col min="4" max="8" width="8.5546875" style="10" customWidth="1"/>
    <col min="9" max="9" width="8.21875" style="10" customWidth="1"/>
    <col min="10" max="17" width="7.6640625" style="10" customWidth="1"/>
    <col min="18" max="18" width="7.77734375" style="10" customWidth="1"/>
    <col min="19" max="20" width="7.6640625" style="10" customWidth="1"/>
    <col min="21" max="16384" width="8.88671875" style="10"/>
  </cols>
  <sheetData>
    <row r="1" spans="1:21" s="157" customFormat="1" ht="60" customHeight="1">
      <c r="A1" s="948" t="s">
        <v>506</v>
      </c>
      <c r="B1" s="948"/>
      <c r="C1" s="948"/>
      <c r="D1" s="948"/>
      <c r="E1" s="948"/>
      <c r="F1" s="948"/>
      <c r="G1" s="948"/>
      <c r="H1" s="948"/>
      <c r="I1" s="948" t="s">
        <v>507</v>
      </c>
      <c r="J1" s="948"/>
      <c r="K1" s="948"/>
      <c r="L1" s="948"/>
      <c r="M1" s="948"/>
      <c r="N1" s="948"/>
      <c r="O1" s="948"/>
      <c r="P1" s="948"/>
      <c r="Q1" s="948"/>
      <c r="R1" s="155"/>
      <c r="S1" s="155"/>
      <c r="T1" s="155"/>
    </row>
    <row r="2" spans="1:21" s="39" customFormat="1" ht="12" customHeight="1">
      <c r="Q2" s="40" t="s">
        <v>277</v>
      </c>
      <c r="R2" s="41"/>
      <c r="S2" s="41"/>
      <c r="T2" s="41"/>
    </row>
    <row r="3" spans="1:21" s="39" customFormat="1" ht="35.1" customHeight="1">
      <c r="A3" s="952" t="s">
        <v>169</v>
      </c>
      <c r="B3" s="961" t="s">
        <v>170</v>
      </c>
      <c r="C3" s="946" t="s">
        <v>84</v>
      </c>
      <c r="D3" s="947"/>
      <c r="E3" s="947"/>
      <c r="F3" s="947"/>
      <c r="G3" s="961" t="s">
        <v>173</v>
      </c>
      <c r="H3" s="961" t="s">
        <v>174</v>
      </c>
      <c r="I3" s="946" t="s">
        <v>175</v>
      </c>
      <c r="J3" s="947"/>
      <c r="K3" s="947"/>
      <c r="L3" s="947"/>
      <c r="M3" s="947"/>
      <c r="N3" s="947"/>
      <c r="O3" s="947"/>
      <c r="P3" s="947"/>
      <c r="Q3" s="964"/>
      <c r="R3" s="41"/>
      <c r="S3" s="41"/>
      <c r="T3" s="41"/>
      <c r="U3" s="41"/>
    </row>
    <row r="4" spans="1:21" s="39" customFormat="1" ht="35.1" customHeight="1">
      <c r="A4" s="952"/>
      <c r="B4" s="947"/>
      <c r="C4" s="218"/>
      <c r="D4" s="216" t="s">
        <v>171</v>
      </c>
      <c r="E4" s="216" t="s">
        <v>172</v>
      </c>
      <c r="F4" s="217" t="s">
        <v>76</v>
      </c>
      <c r="G4" s="947"/>
      <c r="H4" s="947"/>
      <c r="I4" s="218"/>
      <c r="J4" s="217" t="s">
        <v>41</v>
      </c>
      <c r="K4" s="216" t="s">
        <v>176</v>
      </c>
      <c r="L4" s="217" t="s">
        <v>85</v>
      </c>
      <c r="M4" s="217" t="s">
        <v>86</v>
      </c>
      <c r="N4" s="217" t="s">
        <v>87</v>
      </c>
      <c r="O4" s="217" t="s">
        <v>88</v>
      </c>
      <c r="P4" s="219" t="s">
        <v>89</v>
      </c>
      <c r="Q4" s="220" t="s">
        <v>42</v>
      </c>
      <c r="R4" s="41"/>
      <c r="S4" s="41"/>
      <c r="T4" s="41"/>
      <c r="U4" s="41"/>
    </row>
    <row r="5" spans="1:21" s="39" customFormat="1" ht="45" customHeight="1">
      <c r="A5" s="612">
        <v>2009</v>
      </c>
      <c r="B5" s="683">
        <v>2048</v>
      </c>
      <c r="C5" s="600">
        <v>1494</v>
      </c>
      <c r="D5" s="600">
        <v>277</v>
      </c>
      <c r="E5" s="682">
        <v>489</v>
      </c>
      <c r="F5" s="600">
        <v>728</v>
      </c>
      <c r="G5" s="682">
        <v>409</v>
      </c>
      <c r="H5" s="600">
        <v>554</v>
      </c>
      <c r="I5" s="600">
        <v>409</v>
      </c>
      <c r="J5" s="600">
        <v>5</v>
      </c>
      <c r="K5" s="600">
        <v>28</v>
      </c>
      <c r="L5" s="600">
        <v>6</v>
      </c>
      <c r="M5" s="600">
        <v>8</v>
      </c>
      <c r="N5" s="600">
        <v>102</v>
      </c>
      <c r="O5" s="682">
        <v>35</v>
      </c>
      <c r="P5" s="682">
        <v>37</v>
      </c>
      <c r="Q5" s="601">
        <v>188</v>
      </c>
    </row>
    <row r="6" spans="1:21" s="39" customFormat="1" ht="45" customHeight="1">
      <c r="A6" s="613">
        <v>2010</v>
      </c>
      <c r="B6" s="619">
        <v>2177</v>
      </c>
      <c r="C6" s="616">
        <v>1541</v>
      </c>
      <c r="D6" s="616">
        <v>226</v>
      </c>
      <c r="E6" s="616">
        <v>664</v>
      </c>
      <c r="F6" s="616">
        <v>651</v>
      </c>
      <c r="G6" s="616">
        <v>372</v>
      </c>
      <c r="H6" s="616">
        <v>636</v>
      </c>
      <c r="I6" s="616">
        <v>372</v>
      </c>
      <c r="J6" s="616">
        <v>3</v>
      </c>
      <c r="K6" s="616">
        <v>66</v>
      </c>
      <c r="L6" s="616">
        <v>3</v>
      </c>
      <c r="M6" s="616">
        <v>3</v>
      </c>
      <c r="N6" s="616">
        <v>68</v>
      </c>
      <c r="O6" s="616">
        <v>25</v>
      </c>
      <c r="P6" s="616">
        <v>35</v>
      </c>
      <c r="Q6" s="618">
        <v>169</v>
      </c>
    </row>
    <row r="7" spans="1:21" s="39" customFormat="1" ht="45" customHeight="1">
      <c r="A7" s="613">
        <v>2011</v>
      </c>
      <c r="B7" s="619">
        <v>2310</v>
      </c>
      <c r="C7" s="616">
        <v>1548</v>
      </c>
      <c r="D7" s="616">
        <v>201</v>
      </c>
      <c r="E7" s="616">
        <v>668</v>
      </c>
      <c r="F7" s="616">
        <v>679</v>
      </c>
      <c r="G7" s="616">
        <v>326</v>
      </c>
      <c r="H7" s="616">
        <v>762</v>
      </c>
      <c r="I7" s="616">
        <v>326</v>
      </c>
      <c r="J7" s="616">
        <v>6</v>
      </c>
      <c r="K7" s="616">
        <v>34</v>
      </c>
      <c r="L7" s="616">
        <v>8</v>
      </c>
      <c r="M7" s="616">
        <v>3</v>
      </c>
      <c r="N7" s="616">
        <v>98</v>
      </c>
      <c r="O7" s="616">
        <v>30</v>
      </c>
      <c r="P7" s="616">
        <v>45</v>
      </c>
      <c r="Q7" s="618">
        <v>102</v>
      </c>
    </row>
    <row r="8" spans="1:21" s="65" customFormat="1" ht="45" customHeight="1">
      <c r="A8" s="613">
        <v>2012</v>
      </c>
      <c r="B8" s="619">
        <v>2779</v>
      </c>
      <c r="C8" s="616">
        <v>2072</v>
      </c>
      <c r="D8" s="616">
        <v>265</v>
      </c>
      <c r="E8" s="616">
        <v>1132</v>
      </c>
      <c r="F8" s="616">
        <v>675</v>
      </c>
      <c r="G8" s="616">
        <v>330</v>
      </c>
      <c r="H8" s="616">
        <v>707</v>
      </c>
      <c r="I8" s="616">
        <v>330</v>
      </c>
      <c r="J8" s="616">
        <v>24</v>
      </c>
      <c r="K8" s="616">
        <v>47</v>
      </c>
      <c r="L8" s="616">
        <v>6</v>
      </c>
      <c r="M8" s="616">
        <v>2</v>
      </c>
      <c r="N8" s="616">
        <v>72</v>
      </c>
      <c r="O8" s="616">
        <v>22</v>
      </c>
      <c r="P8" s="616">
        <v>43</v>
      </c>
      <c r="Q8" s="618">
        <v>114</v>
      </c>
    </row>
    <row r="9" spans="1:21" s="65" customFormat="1" ht="45" customHeight="1">
      <c r="A9" s="708">
        <v>2013</v>
      </c>
      <c r="B9" s="709">
        <v>2768</v>
      </c>
      <c r="C9" s="710">
        <v>2146</v>
      </c>
      <c r="D9" s="710">
        <v>311</v>
      </c>
      <c r="E9" s="710">
        <v>1005</v>
      </c>
      <c r="F9" s="710">
        <v>830</v>
      </c>
      <c r="G9" s="710">
        <v>1294</v>
      </c>
      <c r="H9" s="710">
        <v>622</v>
      </c>
      <c r="I9" s="710">
        <v>1294</v>
      </c>
      <c r="J9" s="710">
        <v>22</v>
      </c>
      <c r="K9" s="710">
        <v>40</v>
      </c>
      <c r="L9" s="710">
        <v>7</v>
      </c>
      <c r="M9" s="710">
        <v>5</v>
      </c>
      <c r="N9" s="710">
        <v>191</v>
      </c>
      <c r="O9" s="710">
        <v>48</v>
      </c>
      <c r="P9" s="710">
        <v>109</v>
      </c>
      <c r="Q9" s="711">
        <v>872</v>
      </c>
    </row>
    <row r="10" spans="1:21" s="65" customFormat="1" ht="45" customHeight="1">
      <c r="A10" s="621">
        <v>2014</v>
      </c>
      <c r="B10" s="503">
        <v>2785</v>
      </c>
      <c r="C10" s="531">
        <v>2216</v>
      </c>
      <c r="D10" s="492">
        <v>276</v>
      </c>
      <c r="E10" s="492">
        <v>1287</v>
      </c>
      <c r="F10" s="531">
        <f t="shared" ref="F10" si="0">C10-D10-E10</f>
        <v>653</v>
      </c>
      <c r="G10" s="492">
        <v>1152</v>
      </c>
      <c r="H10" s="492">
        <v>569</v>
      </c>
      <c r="I10" s="531">
        <v>1152</v>
      </c>
      <c r="J10" s="492">
        <v>4</v>
      </c>
      <c r="K10" s="492">
        <v>64</v>
      </c>
      <c r="L10" s="492">
        <v>38</v>
      </c>
      <c r="M10" s="492">
        <v>4</v>
      </c>
      <c r="N10" s="492">
        <v>158</v>
      </c>
      <c r="O10" s="492">
        <v>20</v>
      </c>
      <c r="P10" s="492">
        <v>97</v>
      </c>
      <c r="Q10" s="533">
        <f t="shared" ref="Q10" si="1">I10-SUM(J10:P10)</f>
        <v>767</v>
      </c>
    </row>
    <row r="11" spans="1:21" s="39" customFormat="1" ht="13.5" customHeight="1">
      <c r="A11" s="963" t="s">
        <v>310</v>
      </c>
      <c r="B11" s="963"/>
      <c r="C11" s="963"/>
      <c r="D11" s="963"/>
      <c r="E11" s="963"/>
      <c r="F11" s="963"/>
      <c r="G11" s="963"/>
      <c r="N11" s="962" t="s">
        <v>653</v>
      </c>
      <c r="O11" s="962"/>
      <c r="P11" s="962"/>
      <c r="Q11" s="962"/>
    </row>
  </sheetData>
  <mergeCells count="10">
    <mergeCell ref="N11:Q11"/>
    <mergeCell ref="A11:G11"/>
    <mergeCell ref="A1:H1"/>
    <mergeCell ref="I1:Q1"/>
    <mergeCell ref="C3:F3"/>
    <mergeCell ref="I3:Q3"/>
    <mergeCell ref="G3:G4"/>
    <mergeCell ref="A3:A4"/>
    <mergeCell ref="B3:B4"/>
    <mergeCell ref="H3:H4"/>
  </mergeCells>
  <phoneticPr fontId="10" type="noConversion"/>
  <pageMargins left="0.38" right="0.22" top="0.98425196850393704" bottom="0.78740157480314965" header="0.62992125984251968" footer="0.51181102362204722"/>
  <pageSetup paperSize="9" scale="81" orientation="landscape" horizontalDpi="300" verticalDpi="300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K7" sqref="K7"/>
    </sheetView>
  </sheetViews>
  <sheetFormatPr defaultRowHeight="13.5"/>
  <cols>
    <col min="1" max="2" width="10.77734375" style="10" customWidth="1"/>
    <col min="3" max="4" width="5.77734375" style="10" customWidth="1"/>
    <col min="5" max="5" width="10.77734375" style="10" customWidth="1"/>
    <col min="6" max="7" width="5.77734375" style="10" customWidth="1"/>
    <col min="8" max="14" width="10.77734375" style="10" customWidth="1"/>
    <col min="15" max="16384" width="8.88671875" style="10"/>
  </cols>
  <sheetData>
    <row r="1" spans="1:15" s="159" customFormat="1" ht="60" customHeight="1">
      <c r="A1" s="965" t="s">
        <v>607</v>
      </c>
      <c r="B1" s="965"/>
      <c r="C1" s="965"/>
      <c r="D1" s="965"/>
      <c r="E1" s="965"/>
      <c r="F1" s="965"/>
      <c r="G1" s="965"/>
      <c r="H1" s="965"/>
      <c r="I1" s="965"/>
      <c r="J1" s="966" t="s">
        <v>651</v>
      </c>
      <c r="K1" s="966"/>
      <c r="L1" s="966"/>
      <c r="M1" s="966"/>
      <c r="N1" s="966"/>
    </row>
    <row r="2" spans="1:15" s="39" customFormat="1">
      <c r="H2" s="942"/>
      <c r="I2" s="942"/>
      <c r="M2" s="967" t="s">
        <v>296</v>
      </c>
      <c r="N2" s="967"/>
    </row>
    <row r="3" spans="1:15" s="39" customFormat="1" ht="30" customHeight="1">
      <c r="A3" s="968" t="s">
        <v>225</v>
      </c>
      <c r="B3" s="972" t="s">
        <v>228</v>
      </c>
      <c r="C3" s="969"/>
      <c r="D3" s="969"/>
      <c r="E3" s="972" t="s">
        <v>226</v>
      </c>
      <c r="F3" s="969"/>
      <c r="G3" s="969"/>
      <c r="H3" s="969" t="s">
        <v>229</v>
      </c>
      <c r="I3" s="969" t="s">
        <v>237</v>
      </c>
      <c r="J3" s="969"/>
      <c r="K3" s="969"/>
      <c r="L3" s="969"/>
      <c r="M3" s="969"/>
      <c r="N3" s="969"/>
    </row>
    <row r="4" spans="1:15" s="39" customFormat="1" ht="30" customHeight="1">
      <c r="A4" s="968"/>
      <c r="B4" s="224"/>
      <c r="C4" s="223" t="s">
        <v>574</v>
      </c>
      <c r="D4" s="223" t="s">
        <v>588</v>
      </c>
      <c r="E4" s="224"/>
      <c r="F4" s="223" t="s">
        <v>574</v>
      </c>
      <c r="G4" s="223" t="s">
        <v>588</v>
      </c>
      <c r="H4" s="968"/>
      <c r="I4" s="223" t="s">
        <v>40</v>
      </c>
      <c r="J4" s="223" t="s">
        <v>231</v>
      </c>
      <c r="K4" s="219" t="s">
        <v>232</v>
      </c>
      <c r="L4" s="219" t="s">
        <v>227</v>
      </c>
      <c r="M4" s="223" t="s">
        <v>230</v>
      </c>
      <c r="N4" s="219" t="s">
        <v>233</v>
      </c>
    </row>
    <row r="5" spans="1:15" s="41" customFormat="1" ht="45" customHeight="1">
      <c r="A5" s="612">
        <v>2009</v>
      </c>
      <c r="B5" s="608" t="s">
        <v>372</v>
      </c>
      <c r="C5" s="600"/>
      <c r="D5" s="600"/>
      <c r="E5" s="600" t="s">
        <v>372</v>
      </c>
      <c r="F5" s="600"/>
      <c r="G5" s="600"/>
      <c r="H5" s="600" t="s">
        <v>372</v>
      </c>
      <c r="I5" s="600" t="s">
        <v>372</v>
      </c>
      <c r="J5" s="600" t="s">
        <v>372</v>
      </c>
      <c r="K5" s="600" t="s">
        <v>372</v>
      </c>
      <c r="L5" s="600" t="s">
        <v>372</v>
      </c>
      <c r="M5" s="600" t="s">
        <v>372</v>
      </c>
      <c r="N5" s="601" t="s">
        <v>372</v>
      </c>
    </row>
    <row r="6" spans="1:15" s="39" customFormat="1" ht="45" customHeight="1">
      <c r="A6" s="613">
        <v>2010</v>
      </c>
      <c r="B6" s="609">
        <v>0</v>
      </c>
      <c r="C6" s="602"/>
      <c r="D6" s="602"/>
      <c r="E6" s="602">
        <v>1</v>
      </c>
      <c r="F6" s="602"/>
      <c r="G6" s="602"/>
      <c r="H6" s="602">
        <v>0</v>
      </c>
      <c r="I6" s="602">
        <v>1500</v>
      </c>
      <c r="J6" s="602">
        <v>0</v>
      </c>
      <c r="K6" s="602">
        <v>0</v>
      </c>
      <c r="L6" s="602">
        <v>1500</v>
      </c>
      <c r="M6" s="602">
        <v>0</v>
      </c>
      <c r="N6" s="603">
        <v>0</v>
      </c>
    </row>
    <row r="7" spans="1:15" s="39" customFormat="1" ht="45" customHeight="1">
      <c r="A7" s="613">
        <v>2011</v>
      </c>
      <c r="B7" s="609">
        <v>0</v>
      </c>
      <c r="C7" s="602"/>
      <c r="D7" s="602"/>
      <c r="E7" s="602">
        <v>3</v>
      </c>
      <c r="F7" s="602"/>
      <c r="G7" s="602"/>
      <c r="H7" s="602">
        <v>0</v>
      </c>
      <c r="I7" s="602">
        <v>31800</v>
      </c>
      <c r="J7" s="602">
        <v>31800</v>
      </c>
      <c r="K7" s="602">
        <v>0</v>
      </c>
      <c r="L7" s="602">
        <v>0</v>
      </c>
      <c r="M7" s="602">
        <v>0</v>
      </c>
      <c r="N7" s="603">
        <v>0</v>
      </c>
    </row>
    <row r="8" spans="1:15" s="39" customFormat="1" ht="45" customHeight="1">
      <c r="A8" s="613">
        <v>2012</v>
      </c>
      <c r="B8" s="609" t="s">
        <v>571</v>
      </c>
      <c r="C8" s="602"/>
      <c r="D8" s="602"/>
      <c r="E8" s="602">
        <v>4</v>
      </c>
      <c r="F8" s="602"/>
      <c r="G8" s="602"/>
      <c r="H8" s="602" t="s">
        <v>571</v>
      </c>
      <c r="I8" s="602">
        <v>600</v>
      </c>
      <c r="J8" s="602">
        <v>600</v>
      </c>
      <c r="K8" s="602" t="s">
        <v>571</v>
      </c>
      <c r="L8" s="602" t="s">
        <v>571</v>
      </c>
      <c r="M8" s="602" t="s">
        <v>571</v>
      </c>
      <c r="N8" s="603" t="s">
        <v>571</v>
      </c>
      <c r="O8" s="41"/>
    </row>
    <row r="9" spans="1:15" s="39" customFormat="1" ht="45" customHeight="1">
      <c r="A9" s="614">
        <v>2013</v>
      </c>
      <c r="B9" s="610">
        <v>0</v>
      </c>
      <c r="C9" s="604"/>
      <c r="D9" s="604"/>
      <c r="E9" s="604">
        <v>0</v>
      </c>
      <c r="F9" s="604"/>
      <c r="G9" s="604"/>
      <c r="H9" s="604">
        <v>0</v>
      </c>
      <c r="I9" s="604">
        <v>0</v>
      </c>
      <c r="J9" s="604">
        <v>0</v>
      </c>
      <c r="K9" s="604">
        <v>0</v>
      </c>
      <c r="L9" s="604">
        <v>0</v>
      </c>
      <c r="M9" s="604">
        <v>0</v>
      </c>
      <c r="N9" s="605">
        <v>0</v>
      </c>
      <c r="O9" s="41"/>
    </row>
    <row r="10" spans="1:15" s="65" customFormat="1" ht="45" customHeight="1">
      <c r="A10" s="615">
        <v>2014</v>
      </c>
      <c r="B10" s="611">
        <f t="shared" ref="B10" si="0">SUM(C10:D10)</f>
        <v>0</v>
      </c>
      <c r="C10" s="606">
        <v>0</v>
      </c>
      <c r="D10" s="606">
        <v>0</v>
      </c>
      <c r="E10" s="606">
        <f t="shared" ref="E10" si="1">SUM(F10:G10)</f>
        <v>0</v>
      </c>
      <c r="F10" s="606">
        <v>0</v>
      </c>
      <c r="G10" s="606">
        <v>0</v>
      </c>
      <c r="H10" s="606">
        <v>0</v>
      </c>
      <c r="I10" s="606">
        <f t="shared" ref="I10" si="2">SUM(J10:N10)</f>
        <v>0</v>
      </c>
      <c r="J10" s="606">
        <v>0</v>
      </c>
      <c r="K10" s="606">
        <v>0</v>
      </c>
      <c r="L10" s="606">
        <v>0</v>
      </c>
      <c r="M10" s="606">
        <v>0</v>
      </c>
      <c r="N10" s="607">
        <v>0</v>
      </c>
      <c r="O10" s="63"/>
    </row>
    <row r="11" spans="1:15" s="39" customFormat="1" ht="21.75" customHeight="1">
      <c r="A11" s="970" t="s">
        <v>647</v>
      </c>
      <c r="B11" s="971"/>
      <c r="C11" s="222"/>
      <c r="D11" s="222"/>
      <c r="H11" s="226"/>
      <c r="I11" s="226"/>
      <c r="M11" s="957"/>
      <c r="N11" s="957"/>
    </row>
    <row r="12" spans="1:15" s="39" customFormat="1"/>
  </sheetData>
  <mergeCells count="11">
    <mergeCell ref="A1:I1"/>
    <mergeCell ref="J1:N1"/>
    <mergeCell ref="M11:N11"/>
    <mergeCell ref="M2:N2"/>
    <mergeCell ref="A3:A4"/>
    <mergeCell ref="H3:H4"/>
    <mergeCell ref="I3:N3"/>
    <mergeCell ref="A11:B11"/>
    <mergeCell ref="E3:G3"/>
    <mergeCell ref="B3:D3"/>
    <mergeCell ref="H2:I2"/>
  </mergeCells>
  <phoneticPr fontId="10" type="noConversion"/>
  <pageMargins left="0.39370078740157483" right="0.15748031496062992" top="0.74803149606299213" bottom="0.78740157480314965" header="0.62992125984251968" footer="0.51181102362204722"/>
  <pageSetup paperSize="9" scale="8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V26"/>
  <sheetViews>
    <sheetView workbookViewId="0">
      <selection activeCell="I1" sqref="I1:P1"/>
    </sheetView>
  </sheetViews>
  <sheetFormatPr defaultRowHeight="13.5"/>
  <cols>
    <col min="1" max="2" width="7.88671875" style="10" customWidth="1"/>
    <col min="3" max="3" width="7.44140625" style="10" customWidth="1"/>
    <col min="4" max="4" width="6.21875" style="10" customWidth="1"/>
    <col min="5" max="5" width="7.44140625" style="10" customWidth="1"/>
    <col min="6" max="7" width="7.5546875" style="10" customWidth="1"/>
    <col min="8" max="10" width="7.88671875" style="10" customWidth="1"/>
    <col min="11" max="11" width="8.44140625" style="10" customWidth="1"/>
    <col min="12" max="12" width="9" style="10" customWidth="1"/>
    <col min="13" max="13" width="7.33203125" style="10" customWidth="1"/>
    <col min="14" max="17" width="7.88671875" style="10" customWidth="1"/>
    <col min="18" max="20" width="7.6640625" style="10" customWidth="1"/>
    <col min="21" max="21" width="7.77734375" style="10" customWidth="1"/>
    <col min="22" max="23" width="7.6640625" style="10" customWidth="1"/>
    <col min="24" max="16384" width="8.88671875" style="10"/>
  </cols>
  <sheetData>
    <row r="1" spans="1:18" s="159" customFormat="1" ht="60" customHeight="1">
      <c r="A1" s="966" t="s">
        <v>608</v>
      </c>
      <c r="B1" s="966"/>
      <c r="C1" s="966"/>
      <c r="D1" s="966"/>
      <c r="E1" s="966"/>
      <c r="F1" s="966"/>
      <c r="G1" s="966"/>
      <c r="H1" s="966"/>
      <c r="I1" s="966" t="s">
        <v>650</v>
      </c>
      <c r="J1" s="966"/>
      <c r="K1" s="966"/>
      <c r="L1" s="966"/>
      <c r="M1" s="966"/>
      <c r="N1" s="966"/>
      <c r="O1" s="966"/>
      <c r="P1" s="966"/>
    </row>
    <row r="2" spans="1:18" s="39" customFormat="1">
      <c r="K2" s="957"/>
      <c r="L2" s="957"/>
      <c r="M2" s="957"/>
      <c r="P2" s="94" t="s">
        <v>282</v>
      </c>
    </row>
    <row r="3" spans="1:18" s="39" customFormat="1" ht="39.950000000000003" customHeight="1">
      <c r="A3" s="627" t="s">
        <v>181</v>
      </c>
      <c r="B3" s="628" t="s">
        <v>122</v>
      </c>
      <c r="C3" s="629" t="s">
        <v>536</v>
      </c>
      <c r="D3" s="630" t="s">
        <v>439</v>
      </c>
      <c r="E3" s="631" t="s">
        <v>182</v>
      </c>
      <c r="F3" s="631" t="s">
        <v>531</v>
      </c>
      <c r="G3" s="632" t="s">
        <v>532</v>
      </c>
      <c r="H3" s="631" t="s">
        <v>534</v>
      </c>
      <c r="I3" s="631" t="s">
        <v>544</v>
      </c>
      <c r="J3" s="629" t="s">
        <v>179</v>
      </c>
      <c r="K3" s="632" t="s">
        <v>183</v>
      </c>
      <c r="L3" s="631" t="s">
        <v>184</v>
      </c>
      <c r="M3" s="631" t="s">
        <v>537</v>
      </c>
      <c r="N3" s="632" t="s">
        <v>533</v>
      </c>
      <c r="O3" s="630" t="s">
        <v>180</v>
      </c>
      <c r="P3" s="628" t="s">
        <v>178</v>
      </c>
      <c r="Q3" s="630" t="s">
        <v>177</v>
      </c>
    </row>
    <row r="4" spans="1:18" s="41" customFormat="1" ht="27" customHeight="1">
      <c r="A4" s="622">
        <v>2009</v>
      </c>
      <c r="B4" s="623">
        <v>4871</v>
      </c>
      <c r="C4" s="624">
        <v>279</v>
      </c>
      <c r="D4" s="625">
        <v>1</v>
      </c>
      <c r="E4" s="624">
        <v>3859</v>
      </c>
      <c r="F4" s="624">
        <v>132</v>
      </c>
      <c r="G4" s="625" t="s">
        <v>360</v>
      </c>
      <c r="H4" s="624">
        <v>38</v>
      </c>
      <c r="I4" s="624">
        <v>37</v>
      </c>
      <c r="J4" s="624">
        <v>17</v>
      </c>
      <c r="K4" s="624">
        <v>87</v>
      </c>
      <c r="L4" s="624">
        <v>150</v>
      </c>
      <c r="M4" s="625" t="s">
        <v>360</v>
      </c>
      <c r="N4" s="625" t="s">
        <v>360</v>
      </c>
      <c r="O4" s="624">
        <v>144</v>
      </c>
      <c r="P4" s="624">
        <v>115</v>
      </c>
      <c r="Q4" s="626">
        <v>41</v>
      </c>
    </row>
    <row r="5" spans="1:18" s="39" customFormat="1" ht="27" customHeight="1">
      <c r="A5" s="613">
        <v>2010</v>
      </c>
      <c r="B5" s="619">
        <v>5276</v>
      </c>
      <c r="C5" s="616">
        <v>275</v>
      </c>
      <c r="D5" s="616">
        <v>2</v>
      </c>
      <c r="E5" s="616">
        <v>3899</v>
      </c>
      <c r="F5" s="616">
        <v>133</v>
      </c>
      <c r="G5" s="617" t="s">
        <v>360</v>
      </c>
      <c r="H5" s="616">
        <v>38</v>
      </c>
      <c r="I5" s="616">
        <v>37</v>
      </c>
      <c r="J5" s="616">
        <v>17</v>
      </c>
      <c r="K5" s="616">
        <v>86</v>
      </c>
      <c r="L5" s="616">
        <v>151</v>
      </c>
      <c r="M5" s="617" t="s">
        <v>360</v>
      </c>
      <c r="N5" s="617" t="s">
        <v>360</v>
      </c>
      <c r="O5" s="616">
        <v>140</v>
      </c>
      <c r="P5" s="616">
        <v>114</v>
      </c>
      <c r="Q5" s="618">
        <v>40</v>
      </c>
    </row>
    <row r="6" spans="1:18" s="39" customFormat="1" ht="27" customHeight="1">
      <c r="A6" s="613">
        <v>2011</v>
      </c>
      <c r="B6" s="619">
        <v>5970</v>
      </c>
      <c r="C6" s="616">
        <v>291</v>
      </c>
      <c r="D6" s="616">
        <v>1</v>
      </c>
      <c r="E6" s="616">
        <v>4375</v>
      </c>
      <c r="F6" s="616">
        <v>14</v>
      </c>
      <c r="G6" s="617">
        <v>115</v>
      </c>
      <c r="H6" s="616">
        <v>31</v>
      </c>
      <c r="I6" s="616">
        <v>15</v>
      </c>
      <c r="J6" s="616">
        <v>22</v>
      </c>
      <c r="K6" s="616">
        <v>94</v>
      </c>
      <c r="L6" s="616">
        <v>184</v>
      </c>
      <c r="M6" s="617">
        <v>1</v>
      </c>
      <c r="N6" s="617">
        <v>19</v>
      </c>
      <c r="O6" s="616">
        <v>174</v>
      </c>
      <c r="P6" s="616">
        <v>121</v>
      </c>
      <c r="Q6" s="618">
        <v>40</v>
      </c>
    </row>
    <row r="7" spans="1:18" s="63" customFormat="1" ht="27" customHeight="1">
      <c r="A7" s="613">
        <v>2012</v>
      </c>
      <c r="B7" s="619">
        <v>6085</v>
      </c>
      <c r="C7" s="616">
        <v>291</v>
      </c>
      <c r="D7" s="616">
        <v>1</v>
      </c>
      <c r="E7" s="616">
        <v>4473</v>
      </c>
      <c r="F7" s="616">
        <v>14</v>
      </c>
      <c r="G7" s="616">
        <v>118</v>
      </c>
      <c r="H7" s="616">
        <v>31</v>
      </c>
      <c r="I7" s="616">
        <v>15</v>
      </c>
      <c r="J7" s="616">
        <v>22</v>
      </c>
      <c r="K7" s="616">
        <v>95</v>
      </c>
      <c r="L7" s="616">
        <v>194</v>
      </c>
      <c r="M7" s="616">
        <v>3</v>
      </c>
      <c r="N7" s="616">
        <v>19</v>
      </c>
      <c r="O7" s="616">
        <v>173</v>
      </c>
      <c r="P7" s="616">
        <v>117</v>
      </c>
      <c r="Q7" s="618">
        <v>40</v>
      </c>
    </row>
    <row r="8" spans="1:18" s="63" customFormat="1" ht="27" customHeight="1">
      <c r="A8" s="613">
        <v>2013</v>
      </c>
      <c r="B8" s="619">
        <v>6174</v>
      </c>
      <c r="C8" s="694">
        <v>295</v>
      </c>
      <c r="D8" s="694">
        <v>1</v>
      </c>
      <c r="E8" s="691">
        <v>4491</v>
      </c>
      <c r="F8" s="691">
        <v>13</v>
      </c>
      <c r="G8" s="691">
        <v>119</v>
      </c>
      <c r="H8" s="691">
        <v>31</v>
      </c>
      <c r="I8" s="691">
        <v>15</v>
      </c>
      <c r="J8" s="691">
        <v>23</v>
      </c>
      <c r="K8" s="691">
        <v>97</v>
      </c>
      <c r="L8" s="691">
        <v>200</v>
      </c>
      <c r="M8" s="691">
        <v>3</v>
      </c>
      <c r="N8" s="691">
        <v>20</v>
      </c>
      <c r="O8" s="691">
        <v>176</v>
      </c>
      <c r="P8" s="691">
        <v>93</v>
      </c>
      <c r="Q8" s="695">
        <v>40</v>
      </c>
    </row>
    <row r="9" spans="1:18" s="63" customFormat="1" ht="27" customHeight="1">
      <c r="A9" s="615">
        <v>2014</v>
      </c>
      <c r="B9" s="684">
        <v>8132</v>
      </c>
      <c r="C9" s="531">
        <v>295</v>
      </c>
      <c r="D9" s="531">
        <v>1</v>
      </c>
      <c r="E9" s="685">
        <v>6200</v>
      </c>
      <c r="F9" s="685">
        <v>18</v>
      </c>
      <c r="G9" s="685">
        <v>124</v>
      </c>
      <c r="H9" s="685">
        <v>31</v>
      </c>
      <c r="I9" s="685">
        <v>24</v>
      </c>
      <c r="J9" s="685">
        <v>23</v>
      </c>
      <c r="K9" s="685">
        <v>100</v>
      </c>
      <c r="L9" s="685">
        <v>236</v>
      </c>
      <c r="M9" s="685">
        <v>2</v>
      </c>
      <c r="N9" s="685">
        <v>20</v>
      </c>
      <c r="O9" s="685">
        <v>180</v>
      </c>
      <c r="P9" s="685">
        <v>90</v>
      </c>
      <c r="Q9" s="686">
        <v>37</v>
      </c>
      <c r="R9" s="64"/>
    </row>
    <row r="10" spans="1:18" s="39" customFormat="1" ht="26.1" customHeight="1">
      <c r="K10" s="66"/>
      <c r="L10" s="66"/>
      <c r="M10" s="66"/>
    </row>
    <row r="11" spans="1:18" s="39" customFormat="1" ht="39.75" customHeight="1">
      <c r="A11" s="627" t="s">
        <v>181</v>
      </c>
      <c r="B11" s="628" t="s">
        <v>185</v>
      </c>
      <c r="C11" s="631" t="s">
        <v>186</v>
      </c>
      <c r="D11" s="633" t="s">
        <v>189</v>
      </c>
      <c r="E11" s="631" t="s">
        <v>543</v>
      </c>
      <c r="F11" s="632" t="s">
        <v>188</v>
      </c>
      <c r="G11" s="631" t="s">
        <v>542</v>
      </c>
      <c r="H11" s="631" t="s">
        <v>541</v>
      </c>
      <c r="I11" s="631" t="s">
        <v>539</v>
      </c>
      <c r="J11" s="631" t="s">
        <v>538</v>
      </c>
      <c r="K11" s="633" t="s">
        <v>540</v>
      </c>
      <c r="L11" s="631" t="s">
        <v>187</v>
      </c>
      <c r="M11" s="629" t="s">
        <v>535</v>
      </c>
      <c r="N11" s="629" t="s">
        <v>190</v>
      </c>
      <c r="O11" s="632" t="s">
        <v>191</v>
      </c>
      <c r="P11" s="631" t="s">
        <v>192</v>
      </c>
      <c r="Q11" s="632" t="s">
        <v>193</v>
      </c>
    </row>
    <row r="12" spans="1:18" s="41" customFormat="1" ht="27" customHeight="1">
      <c r="A12" s="622">
        <v>2009</v>
      </c>
      <c r="B12" s="623">
        <v>22</v>
      </c>
      <c r="C12" s="624">
        <v>25</v>
      </c>
      <c r="D12" s="624">
        <v>82</v>
      </c>
      <c r="E12" s="625" t="s">
        <v>360</v>
      </c>
      <c r="F12" s="624">
        <v>1</v>
      </c>
      <c r="G12" s="624">
        <v>6</v>
      </c>
      <c r="H12" s="624">
        <v>0</v>
      </c>
      <c r="I12" s="624">
        <v>8</v>
      </c>
      <c r="J12" s="625" t="s">
        <v>360</v>
      </c>
      <c r="K12" s="625" t="s">
        <v>360</v>
      </c>
      <c r="L12" s="624">
        <v>4</v>
      </c>
      <c r="M12" s="625" t="s">
        <v>360</v>
      </c>
      <c r="N12" s="624">
        <v>4</v>
      </c>
      <c r="O12" s="624">
        <v>1</v>
      </c>
      <c r="P12" s="624">
        <v>5</v>
      </c>
      <c r="Q12" s="626">
        <v>168</v>
      </c>
    </row>
    <row r="13" spans="1:18" s="39" customFormat="1" ht="27" customHeight="1">
      <c r="A13" s="613">
        <v>2010</v>
      </c>
      <c r="B13" s="619">
        <v>24</v>
      </c>
      <c r="C13" s="616">
        <v>25</v>
      </c>
      <c r="D13" s="616">
        <v>81</v>
      </c>
      <c r="E13" s="617" t="s">
        <v>360</v>
      </c>
      <c r="F13" s="616">
        <v>1</v>
      </c>
      <c r="G13" s="616">
        <v>7</v>
      </c>
      <c r="H13" s="616">
        <v>0</v>
      </c>
      <c r="I13" s="616">
        <v>7</v>
      </c>
      <c r="J13" s="617" t="s">
        <v>360</v>
      </c>
      <c r="K13" s="617" t="s">
        <v>360</v>
      </c>
      <c r="L13" s="616">
        <v>4</v>
      </c>
      <c r="M13" s="617" t="s">
        <v>360</v>
      </c>
      <c r="N13" s="616">
        <v>4</v>
      </c>
      <c r="O13" s="616">
        <v>1</v>
      </c>
      <c r="P13" s="616">
        <v>4</v>
      </c>
      <c r="Q13" s="618">
        <v>186</v>
      </c>
    </row>
    <row r="14" spans="1:18" s="39" customFormat="1" ht="27" customHeight="1">
      <c r="A14" s="613">
        <v>2011</v>
      </c>
      <c r="B14" s="619">
        <v>24</v>
      </c>
      <c r="C14" s="616">
        <v>25</v>
      </c>
      <c r="D14" s="616">
        <v>99</v>
      </c>
      <c r="E14" s="617">
        <v>31</v>
      </c>
      <c r="F14" s="616">
        <v>1</v>
      </c>
      <c r="G14" s="616">
        <v>6</v>
      </c>
      <c r="H14" s="616">
        <v>4</v>
      </c>
      <c r="I14" s="616">
        <v>9</v>
      </c>
      <c r="J14" s="617">
        <v>0</v>
      </c>
      <c r="K14" s="617">
        <v>1</v>
      </c>
      <c r="L14" s="616">
        <v>4</v>
      </c>
      <c r="M14" s="617">
        <v>0</v>
      </c>
      <c r="N14" s="616">
        <v>4</v>
      </c>
      <c r="O14" s="616">
        <v>1</v>
      </c>
      <c r="P14" s="616">
        <v>6</v>
      </c>
      <c r="Q14" s="618">
        <v>258</v>
      </c>
    </row>
    <row r="15" spans="1:18" s="63" customFormat="1" ht="27" customHeight="1">
      <c r="A15" s="613">
        <v>2012</v>
      </c>
      <c r="B15" s="619">
        <v>24</v>
      </c>
      <c r="C15" s="616">
        <v>25</v>
      </c>
      <c r="D15" s="616">
        <v>96</v>
      </c>
      <c r="E15" s="616">
        <v>33</v>
      </c>
      <c r="F15" s="616">
        <v>2</v>
      </c>
      <c r="G15" s="616">
        <v>6</v>
      </c>
      <c r="H15" s="616">
        <v>4</v>
      </c>
      <c r="I15" s="616">
        <v>9</v>
      </c>
      <c r="J15" s="616">
        <v>0</v>
      </c>
      <c r="K15" s="616">
        <v>1</v>
      </c>
      <c r="L15" s="616">
        <v>4</v>
      </c>
      <c r="M15" s="616">
        <v>1</v>
      </c>
      <c r="N15" s="616">
        <v>4</v>
      </c>
      <c r="O15" s="616">
        <v>1</v>
      </c>
      <c r="P15" s="616">
        <v>7</v>
      </c>
      <c r="Q15" s="618">
        <v>262</v>
      </c>
    </row>
    <row r="16" spans="1:18" s="63" customFormat="1" ht="27" customHeight="1">
      <c r="A16" s="613">
        <v>2013</v>
      </c>
      <c r="B16" s="690">
        <v>24</v>
      </c>
      <c r="C16" s="691">
        <v>25</v>
      </c>
      <c r="D16" s="692">
        <v>92</v>
      </c>
      <c r="E16" s="692">
        <v>33</v>
      </c>
      <c r="F16" s="692">
        <v>2</v>
      </c>
      <c r="G16" s="692">
        <v>6</v>
      </c>
      <c r="H16" s="692">
        <v>4</v>
      </c>
      <c r="I16" s="692">
        <v>9</v>
      </c>
      <c r="J16" s="692">
        <v>0</v>
      </c>
      <c r="K16" s="692">
        <v>1</v>
      </c>
      <c r="L16" s="692">
        <v>5</v>
      </c>
      <c r="M16" s="692">
        <v>1</v>
      </c>
      <c r="N16" s="692">
        <v>6</v>
      </c>
      <c r="O16" s="692">
        <v>2</v>
      </c>
      <c r="P16" s="692">
        <v>7</v>
      </c>
      <c r="Q16" s="693">
        <v>340</v>
      </c>
    </row>
    <row r="17" spans="1:74" s="63" customFormat="1" ht="27" customHeight="1">
      <c r="A17" s="615">
        <v>2014</v>
      </c>
      <c r="B17" s="687">
        <v>21</v>
      </c>
      <c r="C17" s="685">
        <v>54</v>
      </c>
      <c r="D17" s="688">
        <v>88</v>
      </c>
      <c r="E17" s="688">
        <v>36</v>
      </c>
      <c r="F17" s="688">
        <v>18</v>
      </c>
      <c r="G17" s="688">
        <v>8</v>
      </c>
      <c r="H17" s="688">
        <v>6</v>
      </c>
      <c r="I17" s="688">
        <v>11</v>
      </c>
      <c r="J17" s="688">
        <v>0</v>
      </c>
      <c r="K17" s="688">
        <v>2</v>
      </c>
      <c r="L17" s="688">
        <v>6</v>
      </c>
      <c r="M17" s="688">
        <v>1</v>
      </c>
      <c r="N17" s="688">
        <v>8</v>
      </c>
      <c r="O17" s="688">
        <v>2</v>
      </c>
      <c r="P17" s="688">
        <v>7</v>
      </c>
      <c r="Q17" s="689">
        <v>483</v>
      </c>
    </row>
    <row r="18" spans="1:74" s="39" customFormat="1" ht="16.5" customHeight="1">
      <c r="A18" s="970" t="s">
        <v>468</v>
      </c>
      <c r="B18" s="970"/>
      <c r="C18" s="970"/>
      <c r="E18" s="225"/>
      <c r="F18" s="225"/>
      <c r="G18" s="225"/>
      <c r="H18" s="226"/>
      <c r="O18" s="957"/>
      <c r="P18" s="957"/>
    </row>
    <row r="19" spans="1:74" s="140" customFormat="1">
      <c r="A19" s="163" t="s">
        <v>545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6"/>
      <c r="BQ19" s="166"/>
      <c r="BR19" s="166"/>
      <c r="BS19" s="166"/>
      <c r="BT19" s="166"/>
      <c r="BU19" s="166"/>
      <c r="BV19" s="166"/>
    </row>
    <row r="20" spans="1:74" s="163" customFormat="1" ht="12">
      <c r="A20" s="163" t="s">
        <v>546</v>
      </c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</row>
    <row r="21" spans="1:74" s="163" customFormat="1" ht="12">
      <c r="A21" s="163" t="s">
        <v>547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7"/>
      <c r="BQ21" s="167"/>
      <c r="BR21" s="167"/>
      <c r="BS21" s="167"/>
      <c r="BT21" s="167"/>
      <c r="BU21" s="167"/>
      <c r="BV21" s="167"/>
    </row>
    <row r="22" spans="1:74" s="163" customFormat="1" ht="12">
      <c r="A22" s="163" t="s">
        <v>548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7"/>
      <c r="BQ22" s="167"/>
      <c r="BR22" s="167"/>
      <c r="BS22" s="167"/>
      <c r="BT22" s="167"/>
      <c r="BU22" s="167"/>
      <c r="BV22" s="167"/>
    </row>
    <row r="23" spans="1:74" s="163" customFormat="1" ht="12">
      <c r="A23" s="163" t="s">
        <v>549</v>
      </c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</row>
    <row r="24" spans="1:74" s="163" customFormat="1" ht="12">
      <c r="A24" s="163" t="s">
        <v>550</v>
      </c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</row>
    <row r="25" spans="1:74" s="163" customFormat="1" ht="12">
      <c r="A25" s="163" t="s">
        <v>551</v>
      </c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</row>
    <row r="26" spans="1:74" s="163" customFormat="1" ht="12">
      <c r="A26" s="163" t="s">
        <v>552</v>
      </c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</row>
  </sheetData>
  <mergeCells count="5">
    <mergeCell ref="O18:P18"/>
    <mergeCell ref="K2:M2"/>
    <mergeCell ref="A1:H1"/>
    <mergeCell ref="I1:P1"/>
    <mergeCell ref="A18:C18"/>
  </mergeCells>
  <phoneticPr fontId="10" type="noConversion"/>
  <dataValidations count="1">
    <dataValidation type="whole" operator="greaterThanOrEqual" allowBlank="1" showInputMessage="1" showErrorMessage="1" errorTitle="숫자 입력란~~~~~~~" sqref="B16:Q17 E8:Q9">
      <formula1>0</formula1>
    </dataValidation>
  </dataValidations>
  <pageMargins left="0.28000000000000003" right="0.2" top="0.48" bottom="0.26" header="0.38" footer="0.17"/>
  <pageSetup paperSize="9" scale="84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R11"/>
  <sheetViews>
    <sheetView topLeftCell="A4" workbookViewId="0">
      <selection activeCell="J4" sqref="J4"/>
    </sheetView>
  </sheetViews>
  <sheetFormatPr defaultRowHeight="13.5"/>
  <cols>
    <col min="1" max="1" width="10.77734375" style="84" customWidth="1"/>
    <col min="2" max="2" width="8.77734375" style="83" customWidth="1"/>
    <col min="3" max="3" width="7.5546875" style="83" customWidth="1"/>
    <col min="4" max="5" width="8.77734375" style="83" customWidth="1"/>
    <col min="6" max="6" width="7.6640625" style="83" customWidth="1"/>
    <col min="7" max="7" width="7.21875" style="83" customWidth="1"/>
    <col min="8" max="8" width="8" style="83" customWidth="1"/>
    <col min="9" max="14" width="8.77734375" style="83" customWidth="1"/>
    <col min="15" max="15" width="7.88671875" style="83" customWidth="1"/>
    <col min="16" max="16" width="7.44140625" style="83" customWidth="1"/>
    <col min="17" max="17" width="8.77734375" style="83" customWidth="1"/>
    <col min="18" max="16384" width="8.88671875" style="83"/>
  </cols>
  <sheetData>
    <row r="1" spans="1:18" s="158" customFormat="1" ht="63" customHeight="1">
      <c r="A1" s="978" t="s">
        <v>609</v>
      </c>
      <c r="B1" s="978"/>
      <c r="C1" s="978"/>
      <c r="D1" s="978"/>
      <c r="E1" s="978"/>
      <c r="F1" s="978"/>
      <c r="G1" s="978"/>
      <c r="H1" s="978"/>
      <c r="I1" s="979" t="s">
        <v>649</v>
      </c>
      <c r="J1" s="731"/>
      <c r="K1" s="731"/>
      <c r="L1" s="731"/>
      <c r="M1" s="731"/>
      <c r="N1" s="731"/>
      <c r="O1" s="731"/>
      <c r="P1" s="731"/>
      <c r="Q1" s="731"/>
    </row>
    <row r="2" spans="1:18" s="80" customFormat="1" ht="18.75" customHeight="1">
      <c r="A2" s="85"/>
      <c r="G2" s="977"/>
      <c r="H2" s="977"/>
      <c r="P2" s="977" t="s">
        <v>282</v>
      </c>
      <c r="Q2" s="977"/>
    </row>
    <row r="3" spans="1:18" s="80" customFormat="1" ht="55.15" customHeight="1">
      <c r="A3" s="974" t="s">
        <v>239</v>
      </c>
      <c r="B3" s="975" t="s">
        <v>297</v>
      </c>
      <c r="C3" s="975" t="s">
        <v>298</v>
      </c>
      <c r="D3" s="976" t="s">
        <v>321</v>
      </c>
      <c r="E3" s="975"/>
      <c r="F3" s="975"/>
      <c r="G3" s="975"/>
      <c r="H3" s="975"/>
      <c r="I3" s="976" t="s">
        <v>322</v>
      </c>
      <c r="J3" s="975"/>
      <c r="K3" s="975"/>
      <c r="L3" s="975"/>
      <c r="M3" s="975"/>
      <c r="N3" s="975"/>
      <c r="O3" s="975"/>
      <c r="P3" s="975"/>
      <c r="Q3" s="980"/>
    </row>
    <row r="4" spans="1:18" s="80" customFormat="1" ht="55.15" customHeight="1">
      <c r="A4" s="974"/>
      <c r="B4" s="974"/>
      <c r="C4" s="974"/>
      <c r="D4" s="227" t="s">
        <v>299</v>
      </c>
      <c r="E4" s="221" t="s">
        <v>300</v>
      </c>
      <c r="F4" s="221" t="s">
        <v>301</v>
      </c>
      <c r="G4" s="221" t="s">
        <v>302</v>
      </c>
      <c r="H4" s="221" t="s">
        <v>256</v>
      </c>
      <c r="I4" s="227" t="s">
        <v>299</v>
      </c>
      <c r="J4" s="221" t="s">
        <v>303</v>
      </c>
      <c r="K4" s="221" t="s">
        <v>304</v>
      </c>
      <c r="L4" s="221" t="s">
        <v>305</v>
      </c>
      <c r="M4" s="221" t="s">
        <v>306</v>
      </c>
      <c r="N4" s="221" t="s">
        <v>585</v>
      </c>
      <c r="O4" s="221" t="s">
        <v>307</v>
      </c>
      <c r="P4" s="221" t="s">
        <v>308</v>
      </c>
      <c r="Q4" s="228" t="s">
        <v>309</v>
      </c>
    </row>
    <row r="5" spans="1:18" ht="45" customHeight="1">
      <c r="A5" s="643">
        <v>2009</v>
      </c>
      <c r="B5" s="640">
        <v>434</v>
      </c>
      <c r="C5" s="634">
        <v>0</v>
      </c>
      <c r="D5" s="634">
        <v>116</v>
      </c>
      <c r="E5" s="634">
        <v>80</v>
      </c>
      <c r="F5" s="634">
        <v>0</v>
      </c>
      <c r="G5" s="634">
        <v>0</v>
      </c>
      <c r="H5" s="634">
        <v>36</v>
      </c>
      <c r="I5" s="634">
        <v>1</v>
      </c>
      <c r="J5" s="634">
        <v>68</v>
      </c>
      <c r="K5" s="634">
        <v>82</v>
      </c>
      <c r="L5" s="634">
        <v>52</v>
      </c>
      <c r="M5" s="634">
        <v>0</v>
      </c>
      <c r="N5" s="634">
        <v>115</v>
      </c>
      <c r="O5" s="634">
        <v>0</v>
      </c>
      <c r="P5" s="634">
        <v>0</v>
      </c>
      <c r="Q5" s="635"/>
      <c r="R5" s="86"/>
    </row>
    <row r="6" spans="1:18" s="129" customFormat="1" ht="45" customHeight="1">
      <c r="A6" s="644">
        <v>2010</v>
      </c>
      <c r="B6" s="641">
        <v>376</v>
      </c>
      <c r="C6" s="636">
        <v>0</v>
      </c>
      <c r="D6" s="636">
        <v>102</v>
      </c>
      <c r="E6" s="636">
        <v>73</v>
      </c>
      <c r="F6" s="636">
        <v>0</v>
      </c>
      <c r="G6" s="636">
        <v>0</v>
      </c>
      <c r="H6" s="636">
        <v>29</v>
      </c>
      <c r="I6" s="636">
        <v>274</v>
      </c>
      <c r="J6" s="636">
        <v>0</v>
      </c>
      <c r="K6" s="636">
        <v>65</v>
      </c>
      <c r="L6" s="636">
        <v>71</v>
      </c>
      <c r="M6" s="636">
        <v>42</v>
      </c>
      <c r="N6" s="636">
        <v>0</v>
      </c>
      <c r="O6" s="636">
        <v>96</v>
      </c>
      <c r="P6" s="636">
        <v>0</v>
      </c>
      <c r="Q6" s="637">
        <v>0</v>
      </c>
    </row>
    <row r="7" spans="1:18" s="129" customFormat="1" ht="45" customHeight="1">
      <c r="A7" s="644">
        <v>2011</v>
      </c>
      <c r="B7" s="641">
        <v>377</v>
      </c>
      <c r="C7" s="636">
        <v>0</v>
      </c>
      <c r="D7" s="636">
        <v>107</v>
      </c>
      <c r="E7" s="636">
        <v>78</v>
      </c>
      <c r="F7" s="636">
        <v>0</v>
      </c>
      <c r="G7" s="636">
        <v>0</v>
      </c>
      <c r="H7" s="636">
        <v>29</v>
      </c>
      <c r="I7" s="636">
        <v>270</v>
      </c>
      <c r="J7" s="636">
        <v>1</v>
      </c>
      <c r="K7" s="636">
        <v>68</v>
      </c>
      <c r="L7" s="636">
        <v>68</v>
      </c>
      <c r="M7" s="636">
        <v>41</v>
      </c>
      <c r="N7" s="636">
        <v>0</v>
      </c>
      <c r="O7" s="636">
        <v>92</v>
      </c>
      <c r="P7" s="636">
        <v>0</v>
      </c>
      <c r="Q7" s="637">
        <v>0</v>
      </c>
    </row>
    <row r="8" spans="1:18" ht="45" customHeight="1">
      <c r="A8" s="644">
        <v>2012</v>
      </c>
      <c r="B8" s="641">
        <v>368</v>
      </c>
      <c r="C8" s="636">
        <v>0</v>
      </c>
      <c r="D8" s="636">
        <v>103</v>
      </c>
      <c r="E8" s="636">
        <v>74</v>
      </c>
      <c r="F8" s="636">
        <v>0</v>
      </c>
      <c r="G8" s="636">
        <v>0</v>
      </c>
      <c r="H8" s="636">
        <v>29</v>
      </c>
      <c r="I8" s="636">
        <v>265</v>
      </c>
      <c r="J8" s="636">
        <v>1</v>
      </c>
      <c r="K8" s="636">
        <v>71</v>
      </c>
      <c r="L8" s="636">
        <v>62</v>
      </c>
      <c r="M8" s="636">
        <v>37</v>
      </c>
      <c r="N8" s="636">
        <v>0</v>
      </c>
      <c r="O8" s="636">
        <v>94</v>
      </c>
      <c r="P8" s="636">
        <v>0</v>
      </c>
      <c r="Q8" s="637">
        <v>0</v>
      </c>
    </row>
    <row r="9" spans="1:18" ht="45" customHeight="1">
      <c r="A9" s="644">
        <v>2013</v>
      </c>
      <c r="B9" s="696">
        <f>D9+I9+C9</f>
        <v>345</v>
      </c>
      <c r="C9" s="697">
        <v>0</v>
      </c>
      <c r="D9" s="545">
        <f>SUM(E9:H9)</f>
        <v>98</v>
      </c>
      <c r="E9" s="697">
        <v>70</v>
      </c>
      <c r="F9" s="697">
        <v>0</v>
      </c>
      <c r="G9" s="697">
        <v>0</v>
      </c>
      <c r="H9" s="697">
        <v>28</v>
      </c>
      <c r="I9" s="545">
        <f>SUM(J9:Q9)</f>
        <v>247</v>
      </c>
      <c r="J9" s="697">
        <v>1</v>
      </c>
      <c r="K9" s="698">
        <v>71</v>
      </c>
      <c r="L9" s="698">
        <v>61</v>
      </c>
      <c r="M9" s="698">
        <v>33</v>
      </c>
      <c r="N9" s="698">
        <v>0</v>
      </c>
      <c r="O9" s="698">
        <v>81</v>
      </c>
      <c r="P9" s="698">
        <v>0</v>
      </c>
      <c r="Q9" s="699">
        <v>0</v>
      </c>
    </row>
    <row r="10" spans="1:18" s="285" customFormat="1" ht="45" customHeight="1">
      <c r="A10" s="700">
        <v>2014</v>
      </c>
      <c r="B10" s="642">
        <f t="shared" ref="B10" si="0">D10+I10+C10</f>
        <v>315</v>
      </c>
      <c r="C10" s="484">
        <v>0</v>
      </c>
      <c r="D10" s="483">
        <f t="shared" ref="D10" si="1">SUM(E10:H10)</f>
        <v>88</v>
      </c>
      <c r="E10" s="484">
        <v>67</v>
      </c>
      <c r="F10" s="484">
        <v>0</v>
      </c>
      <c r="G10" s="484">
        <v>0</v>
      </c>
      <c r="H10" s="484">
        <v>21</v>
      </c>
      <c r="I10" s="483">
        <f t="shared" ref="I10" si="2">SUM(J10:Q10)</f>
        <v>227</v>
      </c>
      <c r="J10" s="484">
        <v>1</v>
      </c>
      <c r="K10" s="638">
        <v>70</v>
      </c>
      <c r="L10" s="638">
        <v>57</v>
      </c>
      <c r="M10" s="638">
        <v>29</v>
      </c>
      <c r="N10" s="638">
        <v>0</v>
      </c>
      <c r="O10" s="638">
        <v>70</v>
      </c>
      <c r="P10" s="638">
        <v>0</v>
      </c>
      <c r="Q10" s="639">
        <v>0</v>
      </c>
    </row>
    <row r="11" spans="1:18" ht="17.25" customHeight="1">
      <c r="A11" s="973" t="s">
        <v>426</v>
      </c>
      <c r="B11" s="973"/>
      <c r="C11" s="973"/>
      <c r="D11" s="193"/>
      <c r="E11" s="193"/>
      <c r="F11" s="193"/>
      <c r="G11" s="193"/>
      <c r="H11" s="193"/>
    </row>
  </sheetData>
  <mergeCells count="10">
    <mergeCell ref="P2:Q2"/>
    <mergeCell ref="A1:H1"/>
    <mergeCell ref="I1:Q1"/>
    <mergeCell ref="G2:H2"/>
    <mergeCell ref="I3:Q3"/>
    <mergeCell ref="A11:C11"/>
    <mergeCell ref="A3:A4"/>
    <mergeCell ref="B3:B4"/>
    <mergeCell ref="C3:C4"/>
    <mergeCell ref="D3:H3"/>
  </mergeCells>
  <phoneticPr fontId="10" type="noConversion"/>
  <pageMargins left="0.35433070866141736" right="0.15748031496062992" top="0.98425196850393704" bottom="0.78740157480314965" header="0.59055118110236227" footer="0.59055118110236227"/>
  <pageSetup paperSize="9" scale="8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20"/>
  <sheetViews>
    <sheetView topLeftCell="A19" workbookViewId="0">
      <selection activeCell="I28" sqref="I28"/>
    </sheetView>
  </sheetViews>
  <sheetFormatPr defaultColWidth="8.77734375" defaultRowHeight="11.25"/>
  <cols>
    <col min="1" max="1" width="13.77734375" style="9" customWidth="1"/>
    <col min="2" max="2" width="10.77734375" style="7" customWidth="1"/>
    <col min="3" max="3" width="9.33203125" style="7" customWidth="1"/>
    <col min="4" max="7" width="8.77734375" style="7" customWidth="1"/>
    <col min="8" max="15" width="8.5546875" style="7" customWidth="1"/>
    <col min="16" max="16384" width="8.77734375" style="7"/>
  </cols>
  <sheetData>
    <row r="1" spans="1:15" s="160" customFormat="1" ht="54.75" customHeight="1">
      <c r="A1" s="982" t="s">
        <v>610</v>
      </c>
      <c r="B1" s="982"/>
      <c r="C1" s="982"/>
      <c r="D1" s="982"/>
      <c r="E1" s="982"/>
      <c r="F1" s="983" t="s">
        <v>648</v>
      </c>
      <c r="G1" s="983"/>
      <c r="H1" s="983"/>
      <c r="I1" s="983"/>
      <c r="J1" s="983"/>
      <c r="K1" s="983"/>
      <c r="L1" s="983"/>
      <c r="M1" s="983"/>
      <c r="N1" s="983"/>
      <c r="O1" s="983"/>
    </row>
    <row r="2" spans="1:15" s="33" customFormat="1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O2" s="34" t="s">
        <v>277</v>
      </c>
    </row>
    <row r="3" spans="1:15" s="30" customFormat="1" ht="30" customHeight="1">
      <c r="A3" s="865" t="s">
        <v>35</v>
      </c>
      <c r="B3" s="865" t="s">
        <v>210</v>
      </c>
      <c r="C3" s="981" t="s">
        <v>209</v>
      </c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872"/>
    </row>
    <row r="4" spans="1:15" s="30" customFormat="1" ht="30" customHeight="1">
      <c r="A4" s="865"/>
      <c r="B4" s="865"/>
      <c r="C4" s="229" t="s">
        <v>65</v>
      </c>
      <c r="D4" s="246" t="s">
        <v>66</v>
      </c>
      <c r="E4" s="246" t="s">
        <v>67</v>
      </c>
      <c r="F4" s="246" t="s">
        <v>68</v>
      </c>
      <c r="G4" s="246" t="s">
        <v>69</v>
      </c>
      <c r="H4" s="246" t="s">
        <v>70</v>
      </c>
      <c r="I4" s="246" t="s">
        <v>194</v>
      </c>
      <c r="J4" s="246" t="s">
        <v>71</v>
      </c>
      <c r="K4" s="246" t="s">
        <v>276</v>
      </c>
      <c r="L4" s="246" t="s">
        <v>72</v>
      </c>
      <c r="M4" s="246" t="s">
        <v>73</v>
      </c>
      <c r="N4" s="246" t="s">
        <v>74</v>
      </c>
      <c r="O4" s="247" t="s">
        <v>75</v>
      </c>
    </row>
    <row r="5" spans="1:15" s="56" customFormat="1" ht="30" customHeight="1">
      <c r="A5" s="341">
        <v>2009</v>
      </c>
      <c r="B5" s="270">
        <v>87121</v>
      </c>
      <c r="C5" s="271">
        <v>608</v>
      </c>
      <c r="D5" s="272">
        <v>43184</v>
      </c>
      <c r="E5" s="272">
        <v>1</v>
      </c>
      <c r="F5" s="272">
        <v>89</v>
      </c>
      <c r="G5" s="272">
        <v>3008</v>
      </c>
      <c r="H5" s="272">
        <v>706</v>
      </c>
      <c r="I5" s="273">
        <v>41</v>
      </c>
      <c r="J5" s="273">
        <v>1510</v>
      </c>
      <c r="K5" s="273">
        <v>1</v>
      </c>
      <c r="L5" s="272">
        <v>469</v>
      </c>
      <c r="M5" s="272">
        <v>0</v>
      </c>
      <c r="N5" s="272">
        <v>265</v>
      </c>
      <c r="O5" s="274">
        <v>0</v>
      </c>
    </row>
    <row r="6" spans="1:15" s="56" customFormat="1" ht="30" customHeight="1">
      <c r="A6" s="342">
        <v>2010</v>
      </c>
      <c r="B6" s="267">
        <v>108062</v>
      </c>
      <c r="C6" s="268">
        <v>734</v>
      </c>
      <c r="D6" s="261">
        <v>47028</v>
      </c>
      <c r="E6" s="261">
        <v>1</v>
      </c>
      <c r="F6" s="261">
        <v>111</v>
      </c>
      <c r="G6" s="261">
        <v>3464</v>
      </c>
      <c r="H6" s="261">
        <v>721</v>
      </c>
      <c r="I6" s="669">
        <v>48</v>
      </c>
      <c r="J6" s="669">
        <v>1245</v>
      </c>
      <c r="K6" s="669">
        <v>2</v>
      </c>
      <c r="L6" s="261">
        <v>339</v>
      </c>
      <c r="M6" s="261">
        <v>0</v>
      </c>
      <c r="N6" s="261">
        <v>222</v>
      </c>
      <c r="O6" s="269">
        <v>0</v>
      </c>
    </row>
    <row r="7" spans="1:15" s="56" customFormat="1" ht="30" customHeight="1">
      <c r="A7" s="342">
        <v>2011</v>
      </c>
      <c r="B7" s="267">
        <v>101321</v>
      </c>
      <c r="C7" s="268">
        <v>508</v>
      </c>
      <c r="D7" s="261">
        <v>51142</v>
      </c>
      <c r="E7" s="261">
        <v>0</v>
      </c>
      <c r="F7" s="261">
        <v>59</v>
      </c>
      <c r="G7" s="261">
        <v>2633</v>
      </c>
      <c r="H7" s="261">
        <v>595</v>
      </c>
      <c r="I7" s="669">
        <v>39</v>
      </c>
      <c r="J7" s="669">
        <v>29187</v>
      </c>
      <c r="K7" s="669">
        <v>3</v>
      </c>
      <c r="L7" s="261">
        <v>168</v>
      </c>
      <c r="M7" s="261">
        <v>0</v>
      </c>
      <c r="N7" s="261">
        <v>237</v>
      </c>
      <c r="O7" s="269">
        <v>0</v>
      </c>
    </row>
    <row r="8" spans="1:15" s="67" customFormat="1" ht="30" customHeight="1">
      <c r="A8" s="342">
        <v>2012</v>
      </c>
      <c r="B8" s="267">
        <v>96386</v>
      </c>
      <c r="C8" s="268">
        <v>585</v>
      </c>
      <c r="D8" s="261">
        <v>46984</v>
      </c>
      <c r="E8" s="261">
        <v>0</v>
      </c>
      <c r="F8" s="261">
        <v>122</v>
      </c>
      <c r="G8" s="261">
        <v>2646</v>
      </c>
      <c r="H8" s="261">
        <v>413</v>
      </c>
      <c r="I8" s="669">
        <v>78</v>
      </c>
      <c r="J8" s="669">
        <v>1097</v>
      </c>
      <c r="K8" s="669">
        <v>6</v>
      </c>
      <c r="L8" s="261">
        <v>485</v>
      </c>
      <c r="M8" s="261">
        <v>0</v>
      </c>
      <c r="N8" s="261">
        <v>258</v>
      </c>
      <c r="O8" s="269">
        <v>0</v>
      </c>
    </row>
    <row r="9" spans="1:15" s="67" customFormat="1" ht="30" customHeight="1">
      <c r="A9" s="342">
        <v>2013</v>
      </c>
      <c r="B9" s="701">
        <v>83148</v>
      </c>
      <c r="C9" s="545">
        <v>742</v>
      </c>
      <c r="D9" s="697">
        <v>33843</v>
      </c>
      <c r="E9" s="697">
        <v>1</v>
      </c>
      <c r="F9" s="697">
        <v>129</v>
      </c>
      <c r="G9" s="697">
        <v>1877</v>
      </c>
      <c r="H9" s="697">
        <v>350</v>
      </c>
      <c r="I9" s="697">
        <v>165</v>
      </c>
      <c r="J9" s="697">
        <v>23317</v>
      </c>
      <c r="K9" s="698">
        <v>9</v>
      </c>
      <c r="L9" s="697">
        <v>545</v>
      </c>
      <c r="M9" s="698">
        <v>0</v>
      </c>
      <c r="N9" s="698">
        <v>259</v>
      </c>
      <c r="O9" s="699">
        <v>0</v>
      </c>
    </row>
    <row r="10" spans="1:15" s="67" customFormat="1" ht="30" customHeight="1">
      <c r="A10" s="702">
        <v>2014</v>
      </c>
      <c r="B10" s="482">
        <v>92427</v>
      </c>
      <c r="C10" s="483">
        <v>847</v>
      </c>
      <c r="D10" s="484">
        <v>39107</v>
      </c>
      <c r="E10" s="484">
        <v>3</v>
      </c>
      <c r="F10" s="484">
        <v>85</v>
      </c>
      <c r="G10" s="484">
        <v>1543</v>
      </c>
      <c r="H10" s="484">
        <v>305</v>
      </c>
      <c r="I10" s="484">
        <v>60</v>
      </c>
      <c r="J10" s="484">
        <v>26870</v>
      </c>
      <c r="K10" s="638">
        <v>4</v>
      </c>
      <c r="L10" s="484">
        <v>422</v>
      </c>
      <c r="M10" s="638">
        <v>0</v>
      </c>
      <c r="N10" s="638">
        <v>142</v>
      </c>
      <c r="O10" s="639">
        <v>0</v>
      </c>
    </row>
    <row r="11" spans="1:15" s="33" customFormat="1" ht="30" customHeight="1">
      <c r="A11" s="984"/>
      <c r="B11" s="984"/>
      <c r="C11" s="984"/>
      <c r="D11" s="984"/>
      <c r="E11" s="984"/>
      <c r="F11" s="984"/>
      <c r="G11" s="984"/>
      <c r="H11" s="984"/>
      <c r="I11" s="984"/>
      <c r="J11" s="984"/>
      <c r="K11" s="984"/>
      <c r="L11" s="984"/>
      <c r="M11" s="984"/>
      <c r="N11" s="984"/>
      <c r="O11" s="984"/>
    </row>
    <row r="12" spans="1:15" s="23" customFormat="1" ht="30" customHeight="1">
      <c r="A12" s="860" t="s">
        <v>238</v>
      </c>
      <c r="B12" s="748" t="s">
        <v>212</v>
      </c>
      <c r="C12" s="748"/>
      <c r="D12" s="876" t="s">
        <v>211</v>
      </c>
      <c r="E12" s="876"/>
      <c r="F12" s="876"/>
      <c r="G12" s="876"/>
      <c r="H12" s="876"/>
      <c r="I12" s="876" t="s">
        <v>213</v>
      </c>
      <c r="J12" s="876"/>
      <c r="K12" s="876"/>
      <c r="L12" s="981" t="s">
        <v>208</v>
      </c>
      <c r="M12" s="981"/>
      <c r="N12" s="981"/>
      <c r="O12" s="872"/>
    </row>
    <row r="13" spans="1:15" s="23" customFormat="1" ht="30" customHeight="1">
      <c r="A13" s="860"/>
      <c r="B13" s="195" t="s">
        <v>197</v>
      </c>
      <c r="C13" s="194" t="s">
        <v>198</v>
      </c>
      <c r="D13" s="204" t="s">
        <v>199</v>
      </c>
      <c r="E13" s="204" t="s">
        <v>195</v>
      </c>
      <c r="F13" s="204" t="s">
        <v>196</v>
      </c>
      <c r="G13" s="204" t="s">
        <v>200</v>
      </c>
      <c r="H13" s="229" t="s">
        <v>201</v>
      </c>
      <c r="I13" s="204" t="s">
        <v>202</v>
      </c>
      <c r="J13" s="204" t="s">
        <v>203</v>
      </c>
      <c r="K13" s="204" t="s">
        <v>204</v>
      </c>
      <c r="L13" s="204" t="s">
        <v>205</v>
      </c>
      <c r="M13" s="230" t="s">
        <v>206</v>
      </c>
      <c r="N13" s="230" t="s">
        <v>207</v>
      </c>
      <c r="O13" s="231" t="s">
        <v>198</v>
      </c>
    </row>
    <row r="14" spans="1:15" s="56" customFormat="1" ht="30" customHeight="1">
      <c r="A14" s="666">
        <v>2009</v>
      </c>
      <c r="B14" s="253">
        <v>5164</v>
      </c>
      <c r="C14" s="254">
        <v>32075</v>
      </c>
      <c r="D14" s="255">
        <v>3302</v>
      </c>
      <c r="E14" s="256">
        <v>67137</v>
      </c>
      <c r="F14" s="255">
        <v>7330</v>
      </c>
      <c r="G14" s="255">
        <v>7167</v>
      </c>
      <c r="H14" s="668">
        <v>2185</v>
      </c>
      <c r="I14" s="255">
        <v>7560</v>
      </c>
      <c r="J14" s="255">
        <v>77564</v>
      </c>
      <c r="K14" s="668">
        <v>1997</v>
      </c>
      <c r="L14" s="255">
        <v>3795</v>
      </c>
      <c r="M14" s="257">
        <v>0</v>
      </c>
      <c r="N14" s="257">
        <v>83326</v>
      </c>
      <c r="O14" s="258">
        <v>0</v>
      </c>
    </row>
    <row r="15" spans="1:15" s="23" customFormat="1" ht="30" customHeight="1">
      <c r="A15" s="667">
        <v>2010</v>
      </c>
      <c r="B15" s="259">
        <v>8079</v>
      </c>
      <c r="C15" s="260">
        <v>46068</v>
      </c>
      <c r="D15" s="261">
        <v>3824</v>
      </c>
      <c r="E15" s="262">
        <v>78068</v>
      </c>
      <c r="F15" s="261">
        <v>8382</v>
      </c>
      <c r="G15" s="261">
        <v>15232</v>
      </c>
      <c r="H15" s="669">
        <v>2556</v>
      </c>
      <c r="I15" s="261">
        <v>7408</v>
      </c>
      <c r="J15" s="261">
        <v>98359</v>
      </c>
      <c r="K15" s="669">
        <v>2295</v>
      </c>
      <c r="L15" s="261">
        <v>4281</v>
      </c>
      <c r="M15" s="263">
        <v>0</v>
      </c>
      <c r="N15" s="263">
        <v>103781</v>
      </c>
      <c r="O15" s="264">
        <v>0</v>
      </c>
    </row>
    <row r="16" spans="1:15" s="23" customFormat="1" ht="30" customHeight="1">
      <c r="A16" s="667">
        <v>2011</v>
      </c>
      <c r="B16" s="259">
        <v>1645</v>
      </c>
      <c r="C16" s="260">
        <v>15105</v>
      </c>
      <c r="D16" s="261">
        <v>3488</v>
      </c>
      <c r="E16" s="262">
        <v>76920</v>
      </c>
      <c r="F16" s="261">
        <v>8602</v>
      </c>
      <c r="G16" s="261">
        <v>10359</v>
      </c>
      <c r="H16" s="669">
        <v>1952</v>
      </c>
      <c r="I16" s="261">
        <v>8751</v>
      </c>
      <c r="J16" s="261">
        <v>91146</v>
      </c>
      <c r="K16" s="669">
        <v>1424</v>
      </c>
      <c r="L16" s="261">
        <v>3296</v>
      </c>
      <c r="M16" s="263">
        <v>0</v>
      </c>
      <c r="N16" s="263">
        <v>98025</v>
      </c>
      <c r="O16" s="264">
        <v>0</v>
      </c>
    </row>
    <row r="17" spans="1:15" s="67" customFormat="1" ht="30" customHeight="1">
      <c r="A17" s="667">
        <v>2012</v>
      </c>
      <c r="B17" s="259">
        <v>7347</v>
      </c>
      <c r="C17" s="260">
        <v>36365</v>
      </c>
      <c r="D17" s="261">
        <v>3328</v>
      </c>
      <c r="E17" s="262">
        <v>76981</v>
      </c>
      <c r="F17" s="261">
        <v>8819</v>
      </c>
      <c r="G17" s="261">
        <v>6296</v>
      </c>
      <c r="H17" s="669">
        <v>962</v>
      </c>
      <c r="I17" s="261">
        <v>8315</v>
      </c>
      <c r="J17" s="261">
        <v>87249</v>
      </c>
      <c r="K17" s="669">
        <v>822</v>
      </c>
      <c r="L17" s="261">
        <v>3148</v>
      </c>
      <c r="M17" s="263">
        <v>1</v>
      </c>
      <c r="N17" s="263">
        <v>93237</v>
      </c>
      <c r="O17" s="264">
        <v>0</v>
      </c>
    </row>
    <row r="18" spans="1:15" s="67" customFormat="1" ht="30" customHeight="1">
      <c r="A18" s="667">
        <v>2013</v>
      </c>
      <c r="B18" s="703">
        <v>4198</v>
      </c>
      <c r="C18" s="704">
        <v>17713</v>
      </c>
      <c r="D18" s="698">
        <v>2886</v>
      </c>
      <c r="E18" s="698">
        <v>69452</v>
      </c>
      <c r="F18" s="698">
        <v>8343</v>
      </c>
      <c r="G18" s="698">
        <v>1722</v>
      </c>
      <c r="H18" s="698">
        <v>745</v>
      </c>
      <c r="I18" s="698">
        <v>7483</v>
      </c>
      <c r="J18" s="698">
        <v>75316</v>
      </c>
      <c r="K18" s="698">
        <v>349</v>
      </c>
      <c r="L18" s="698">
        <v>2309</v>
      </c>
      <c r="M18" s="697">
        <v>0</v>
      </c>
      <c r="N18" s="698">
        <v>86839</v>
      </c>
      <c r="O18" s="264">
        <v>0</v>
      </c>
    </row>
    <row r="19" spans="1:15" s="67" customFormat="1" ht="30" customHeight="1">
      <c r="A19" s="473">
        <v>2014</v>
      </c>
      <c r="B19" s="705">
        <v>2988</v>
      </c>
      <c r="C19" s="706">
        <v>20051</v>
      </c>
      <c r="D19" s="638">
        <v>3039</v>
      </c>
      <c r="E19" s="638">
        <v>77718</v>
      </c>
      <c r="F19" s="638">
        <v>9084</v>
      </c>
      <c r="G19" s="638">
        <v>1833</v>
      </c>
      <c r="H19" s="638">
        <v>753</v>
      </c>
      <c r="I19" s="638">
        <v>9171</v>
      </c>
      <c r="J19" s="638">
        <v>83065</v>
      </c>
      <c r="K19" s="638">
        <v>191</v>
      </c>
      <c r="L19" s="638">
        <v>1906</v>
      </c>
      <c r="M19" s="484">
        <v>0</v>
      </c>
      <c r="N19" s="638">
        <v>90521</v>
      </c>
      <c r="O19" s="707">
        <v>0</v>
      </c>
    </row>
    <row r="20" spans="1:15" s="23" customFormat="1" ht="13.5">
      <c r="A20" s="881" t="s">
        <v>654</v>
      </c>
      <c r="B20" s="881"/>
      <c r="C20" s="56"/>
      <c r="D20" s="56"/>
      <c r="E20" s="56"/>
      <c r="F20" s="202"/>
      <c r="G20" s="202"/>
      <c r="H20" s="56"/>
      <c r="I20" s="56"/>
      <c r="J20" s="56"/>
      <c r="K20" s="56"/>
      <c r="L20" s="56"/>
      <c r="M20" s="56"/>
      <c r="N20" s="814"/>
      <c r="O20" s="814"/>
    </row>
  </sheetData>
  <mergeCells count="14">
    <mergeCell ref="L12:O12"/>
    <mergeCell ref="B3:B4"/>
    <mergeCell ref="A1:E1"/>
    <mergeCell ref="F1:O1"/>
    <mergeCell ref="A20:B20"/>
    <mergeCell ref="C3:O3"/>
    <mergeCell ref="D12:H12"/>
    <mergeCell ref="A3:A4"/>
    <mergeCell ref="I11:O11"/>
    <mergeCell ref="A11:H11"/>
    <mergeCell ref="N20:O20"/>
    <mergeCell ref="A12:A13"/>
    <mergeCell ref="B12:C12"/>
    <mergeCell ref="I12:K12"/>
  </mergeCells>
  <phoneticPr fontId="10" type="noConversion"/>
  <pageMargins left="0.42" right="0.17" top="0.6" bottom="0.3" header="0.35" footer="0.16"/>
  <pageSetup paperSize="9" scale="83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18"/>
  <sheetViews>
    <sheetView topLeftCell="A13" workbookViewId="0">
      <selection activeCell="H10" sqref="H10"/>
    </sheetView>
  </sheetViews>
  <sheetFormatPr defaultColWidth="8.77734375" defaultRowHeight="11.25"/>
  <cols>
    <col min="1" max="1" width="10.77734375" style="9" customWidth="1"/>
    <col min="2" max="2" width="14.77734375" style="7" customWidth="1"/>
    <col min="3" max="3" width="11.77734375" style="7" customWidth="1"/>
    <col min="4" max="4" width="12.109375" style="7" bestFit="1" customWidth="1"/>
    <col min="5" max="5" width="10.77734375" style="7" customWidth="1"/>
    <col min="6" max="6" width="8.77734375" style="7" customWidth="1"/>
    <col min="7" max="14" width="8.5546875" style="7" customWidth="1"/>
    <col min="15" max="16384" width="8.77734375" style="7"/>
  </cols>
  <sheetData>
    <row r="1" spans="1:5" s="151" customFormat="1" ht="90" customHeight="1">
      <c r="A1" s="987" t="s">
        <v>611</v>
      </c>
      <c r="B1" s="731"/>
      <c r="C1" s="731"/>
      <c r="D1" s="731"/>
      <c r="E1" s="731"/>
    </row>
    <row r="2" spans="1:5" ht="30" customHeight="1">
      <c r="A2" s="134"/>
      <c r="B2" s="132"/>
      <c r="C2" s="132"/>
      <c r="D2" s="132"/>
      <c r="E2" s="132"/>
    </row>
    <row r="3" spans="1:5" ht="18" customHeight="1">
      <c r="A3" s="56"/>
      <c r="B3" s="23"/>
      <c r="C3" s="23"/>
      <c r="D3" s="23"/>
      <c r="E3" s="56" t="s">
        <v>325</v>
      </c>
    </row>
    <row r="4" spans="1:5" ht="24.95" customHeight="1">
      <c r="A4" s="992" t="s">
        <v>375</v>
      </c>
      <c r="B4" s="988" t="s">
        <v>326</v>
      </c>
      <c r="C4" s="990" t="s">
        <v>327</v>
      </c>
      <c r="D4" s="851" t="s">
        <v>328</v>
      </c>
      <c r="E4" s="986"/>
    </row>
    <row r="5" spans="1:5" ht="39.950000000000003" customHeight="1">
      <c r="A5" s="993"/>
      <c r="B5" s="989"/>
      <c r="C5" s="991"/>
      <c r="D5" s="521" t="s">
        <v>329</v>
      </c>
      <c r="E5" s="522" t="s">
        <v>330</v>
      </c>
    </row>
    <row r="6" spans="1:5" ht="39" customHeight="1">
      <c r="A6" s="249">
        <v>2003</v>
      </c>
      <c r="B6" s="647" t="s">
        <v>557</v>
      </c>
      <c r="C6" s="281" t="s">
        <v>558</v>
      </c>
      <c r="D6" s="648">
        <v>1</v>
      </c>
      <c r="E6" s="649">
        <v>0</v>
      </c>
    </row>
    <row r="7" spans="1:5" ht="39" customHeight="1">
      <c r="A7" s="249">
        <v>2004</v>
      </c>
      <c r="B7" s="650"/>
      <c r="C7" s="282"/>
      <c r="D7" s="651">
        <v>0</v>
      </c>
      <c r="E7" s="652">
        <v>0</v>
      </c>
    </row>
    <row r="8" spans="1:5" ht="39" customHeight="1">
      <c r="A8" s="249">
        <v>2005</v>
      </c>
      <c r="B8" s="650"/>
      <c r="C8" s="282"/>
      <c r="D8" s="651">
        <v>0</v>
      </c>
      <c r="E8" s="652">
        <v>0</v>
      </c>
    </row>
    <row r="9" spans="1:5" ht="39" customHeight="1">
      <c r="A9" s="249">
        <v>2006</v>
      </c>
      <c r="B9" s="650"/>
      <c r="C9" s="282"/>
      <c r="D9" s="653">
        <v>1</v>
      </c>
      <c r="E9" s="652">
        <v>0</v>
      </c>
    </row>
    <row r="10" spans="1:5" ht="54" customHeight="1">
      <c r="A10" s="249">
        <v>2007</v>
      </c>
      <c r="B10" s="654" t="s">
        <v>559</v>
      </c>
      <c r="C10" s="282" t="s">
        <v>560</v>
      </c>
      <c r="D10" s="655" t="s">
        <v>554</v>
      </c>
      <c r="E10" s="656" t="s">
        <v>554</v>
      </c>
    </row>
    <row r="11" spans="1:5" ht="54" customHeight="1">
      <c r="A11" s="249">
        <v>2008</v>
      </c>
      <c r="B11" s="654" t="s">
        <v>561</v>
      </c>
      <c r="C11" s="282" t="s">
        <v>562</v>
      </c>
      <c r="D11" s="655" t="s">
        <v>555</v>
      </c>
      <c r="E11" s="656" t="s">
        <v>556</v>
      </c>
    </row>
    <row r="12" spans="1:5" ht="54" customHeight="1">
      <c r="A12" s="249">
        <v>2009</v>
      </c>
      <c r="B12" s="654" t="s">
        <v>469</v>
      </c>
      <c r="C12" s="282" t="s">
        <v>470</v>
      </c>
      <c r="D12" s="657" t="s">
        <v>564</v>
      </c>
      <c r="E12" s="656"/>
    </row>
    <row r="13" spans="1:5" ht="54" customHeight="1">
      <c r="A13" s="249">
        <v>2010</v>
      </c>
      <c r="B13" s="654"/>
      <c r="C13" s="282"/>
      <c r="D13" s="657" t="s">
        <v>565</v>
      </c>
      <c r="E13" s="656" t="s">
        <v>563</v>
      </c>
    </row>
    <row r="14" spans="1:5" ht="54" customHeight="1">
      <c r="A14" s="249">
        <v>2011</v>
      </c>
      <c r="B14" s="654"/>
      <c r="C14" s="282"/>
      <c r="D14" s="657" t="s">
        <v>572</v>
      </c>
      <c r="E14" s="656" t="s">
        <v>573</v>
      </c>
    </row>
    <row r="15" spans="1:5" ht="54" customHeight="1">
      <c r="A15" s="249">
        <v>2012</v>
      </c>
      <c r="B15" s="654"/>
      <c r="C15" s="282"/>
      <c r="D15" s="657" t="s">
        <v>575</v>
      </c>
      <c r="E15" s="656" t="s">
        <v>576</v>
      </c>
    </row>
    <row r="16" spans="1:5" s="248" customFormat="1" ht="54" customHeight="1">
      <c r="A16" s="645">
        <v>2013</v>
      </c>
      <c r="B16" s="658" t="s">
        <v>613</v>
      </c>
      <c r="C16" s="659" t="s">
        <v>614</v>
      </c>
      <c r="D16" s="660" t="s">
        <v>615</v>
      </c>
      <c r="E16" s="661" t="s">
        <v>616</v>
      </c>
    </row>
    <row r="17" spans="1:5" ht="61.5" customHeight="1">
      <c r="A17" s="646">
        <v>2014</v>
      </c>
      <c r="B17" s="662"/>
      <c r="C17" s="663"/>
      <c r="D17" s="664" t="s">
        <v>640</v>
      </c>
      <c r="E17" s="665" t="s">
        <v>641</v>
      </c>
    </row>
    <row r="18" spans="1:5" ht="19.5" customHeight="1">
      <c r="D18" s="985" t="s">
        <v>598</v>
      </c>
      <c r="E18" s="985"/>
    </row>
  </sheetData>
  <mergeCells count="6">
    <mergeCell ref="D18:E18"/>
    <mergeCell ref="D4:E4"/>
    <mergeCell ref="A1:E1"/>
    <mergeCell ref="B4:B5"/>
    <mergeCell ref="C4:C5"/>
    <mergeCell ref="A4:A5"/>
  </mergeCells>
  <phoneticPr fontId="10" type="noConversion"/>
  <pageMargins left="0.47244094488188981" right="0.15748031496062992" top="0.98425196850393704" bottom="0.78740157480314965" header="0.51181102362204722" footer="0.51181102362204722"/>
  <pageSetup paperSize="9" scale="8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0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2"/>
  <sheetViews>
    <sheetView workbookViewId="0">
      <selection activeCell="F31" sqref="F31"/>
    </sheetView>
  </sheetViews>
  <sheetFormatPr defaultColWidth="6.77734375" defaultRowHeight="11.25"/>
  <cols>
    <col min="1" max="1" width="13.77734375" style="3" customWidth="1"/>
    <col min="2" max="4" width="9.77734375" style="3" customWidth="1"/>
    <col min="5" max="5" width="7.77734375" style="3" customWidth="1"/>
    <col min="6" max="7" width="8.77734375" style="3" customWidth="1"/>
    <col min="8" max="16" width="7.5546875" style="3" customWidth="1"/>
    <col min="17" max="16384" width="6.77734375" style="47"/>
  </cols>
  <sheetData>
    <row r="1" spans="1:16" s="149" customFormat="1" ht="53.1" customHeight="1">
      <c r="A1" s="716" t="s">
        <v>240</v>
      </c>
      <c r="B1" s="716"/>
      <c r="C1" s="716"/>
      <c r="D1" s="716"/>
      <c r="E1" s="716"/>
      <c r="F1" s="716"/>
      <c r="G1" s="716"/>
      <c r="H1" s="716" t="s">
        <v>283</v>
      </c>
      <c r="I1" s="716"/>
      <c r="J1" s="716"/>
      <c r="K1" s="716"/>
      <c r="L1" s="716"/>
      <c r="M1" s="716"/>
      <c r="N1" s="716"/>
      <c r="O1" s="716"/>
      <c r="P1" s="716"/>
    </row>
    <row r="2" spans="1:16" s="43" customFormat="1" ht="19.5" customHeight="1">
      <c r="A2" s="14"/>
      <c r="B2" s="14"/>
      <c r="C2" s="15"/>
      <c r="D2" s="15"/>
      <c r="E2" s="15"/>
      <c r="F2" s="15"/>
      <c r="G2" s="192"/>
      <c r="H2" s="15"/>
      <c r="I2" s="15"/>
      <c r="J2" s="15"/>
      <c r="K2" s="15"/>
      <c r="L2" s="15"/>
      <c r="M2" s="15"/>
      <c r="N2" s="13"/>
      <c r="O2" s="13"/>
      <c r="P2" s="192" t="s">
        <v>278</v>
      </c>
    </row>
    <row r="3" spans="1:16" s="44" customFormat="1" ht="30" customHeight="1">
      <c r="A3" s="717" t="s">
        <v>36</v>
      </c>
      <c r="B3" s="719" t="s">
        <v>101</v>
      </c>
      <c r="C3" s="723" t="s">
        <v>23</v>
      </c>
      <c r="D3" s="723" t="s">
        <v>24</v>
      </c>
      <c r="E3" s="723" t="s">
        <v>599</v>
      </c>
      <c r="F3" s="722" t="s">
        <v>113</v>
      </c>
      <c r="G3" s="722"/>
      <c r="H3" s="722"/>
      <c r="I3" s="722"/>
      <c r="J3" s="722"/>
      <c r="K3" s="722"/>
      <c r="L3" s="722"/>
      <c r="M3" s="722"/>
      <c r="N3" s="722" t="s">
        <v>25</v>
      </c>
      <c r="O3" s="722" t="s">
        <v>26</v>
      </c>
      <c r="P3" s="726" t="s">
        <v>600</v>
      </c>
    </row>
    <row r="4" spans="1:16" s="44" customFormat="1" ht="30" customHeight="1">
      <c r="A4" s="718"/>
      <c r="B4" s="720"/>
      <c r="C4" s="724"/>
      <c r="D4" s="724"/>
      <c r="E4" s="724"/>
      <c r="F4" s="324" t="s">
        <v>28</v>
      </c>
      <c r="G4" s="325" t="s">
        <v>27</v>
      </c>
      <c r="H4" s="324" t="s">
        <v>29</v>
      </c>
      <c r="I4" s="326" t="s">
        <v>30</v>
      </c>
      <c r="J4" s="324" t="s">
        <v>31</v>
      </c>
      <c r="K4" s="324" t="s">
        <v>32</v>
      </c>
      <c r="L4" s="324" t="s">
        <v>33</v>
      </c>
      <c r="M4" s="324" t="s">
        <v>34</v>
      </c>
      <c r="N4" s="725"/>
      <c r="O4" s="725"/>
      <c r="P4" s="727"/>
    </row>
    <row r="5" spans="1:16" s="44" customFormat="1" ht="34.5" customHeight="1">
      <c r="A5" s="331">
        <v>2009</v>
      </c>
      <c r="B5" s="327">
        <v>510</v>
      </c>
      <c r="C5" s="322">
        <v>1</v>
      </c>
      <c r="D5" s="322">
        <v>3</v>
      </c>
      <c r="E5" s="322">
        <v>0</v>
      </c>
      <c r="F5" s="322">
        <v>423</v>
      </c>
      <c r="G5" s="322">
        <v>1</v>
      </c>
      <c r="H5" s="322">
        <v>3</v>
      </c>
      <c r="I5" s="322">
        <v>17</v>
      </c>
      <c r="J5" s="322">
        <v>85</v>
      </c>
      <c r="K5" s="322">
        <v>145</v>
      </c>
      <c r="L5" s="322">
        <v>131</v>
      </c>
      <c r="M5" s="322">
        <v>41</v>
      </c>
      <c r="N5" s="322">
        <v>83</v>
      </c>
      <c r="O5" s="322">
        <v>0</v>
      </c>
      <c r="P5" s="323">
        <v>0</v>
      </c>
    </row>
    <row r="6" spans="1:16" s="44" customFormat="1" ht="34.5" customHeight="1">
      <c r="A6" s="332">
        <v>2010</v>
      </c>
      <c r="B6" s="328">
        <v>511</v>
      </c>
      <c r="C6" s="262">
        <v>1</v>
      </c>
      <c r="D6" s="262">
        <v>4</v>
      </c>
      <c r="E6" s="262">
        <v>0</v>
      </c>
      <c r="F6" s="262">
        <v>423</v>
      </c>
      <c r="G6" s="262">
        <v>1</v>
      </c>
      <c r="H6" s="262">
        <v>3</v>
      </c>
      <c r="I6" s="262">
        <v>17</v>
      </c>
      <c r="J6" s="262">
        <v>85</v>
      </c>
      <c r="K6" s="262">
        <v>145</v>
      </c>
      <c r="L6" s="262">
        <v>131</v>
      </c>
      <c r="M6" s="262">
        <v>41</v>
      </c>
      <c r="N6" s="262">
        <v>83</v>
      </c>
      <c r="O6" s="262">
        <v>0</v>
      </c>
      <c r="P6" s="315">
        <v>0</v>
      </c>
    </row>
    <row r="7" spans="1:16" s="44" customFormat="1" ht="34.5" customHeight="1">
      <c r="A7" s="332">
        <v>2011</v>
      </c>
      <c r="B7" s="328">
        <v>522</v>
      </c>
      <c r="C7" s="262">
        <v>1</v>
      </c>
      <c r="D7" s="262">
        <v>4</v>
      </c>
      <c r="E7" s="262">
        <v>0</v>
      </c>
      <c r="F7" s="262">
        <v>435</v>
      </c>
      <c r="G7" s="262">
        <v>1</v>
      </c>
      <c r="H7" s="262">
        <v>3</v>
      </c>
      <c r="I7" s="262">
        <v>19</v>
      </c>
      <c r="J7" s="262">
        <v>99</v>
      </c>
      <c r="K7" s="262">
        <v>157</v>
      </c>
      <c r="L7" s="262">
        <v>126</v>
      </c>
      <c r="M7" s="262">
        <v>30</v>
      </c>
      <c r="N7" s="262">
        <v>82</v>
      </c>
      <c r="O7" s="262">
        <v>0</v>
      </c>
      <c r="P7" s="315">
        <v>0</v>
      </c>
    </row>
    <row r="8" spans="1:16" s="44" customFormat="1" ht="34.5" customHeight="1">
      <c r="A8" s="332">
        <v>2012</v>
      </c>
      <c r="B8" s="328">
        <f>SUM(C8:D8,F8,N8)</f>
        <v>552</v>
      </c>
      <c r="C8" s="262">
        <v>1</v>
      </c>
      <c r="D8" s="262">
        <v>4</v>
      </c>
      <c r="E8" s="262">
        <v>0</v>
      </c>
      <c r="F8" s="262">
        <f>SUM(G8:M8)</f>
        <v>480</v>
      </c>
      <c r="G8" s="262">
        <v>1</v>
      </c>
      <c r="H8" s="262">
        <v>3</v>
      </c>
      <c r="I8" s="262">
        <v>21</v>
      </c>
      <c r="J8" s="262">
        <v>112</v>
      </c>
      <c r="K8" s="262">
        <v>175</v>
      </c>
      <c r="L8" s="262">
        <v>136</v>
      </c>
      <c r="M8" s="262">
        <v>32</v>
      </c>
      <c r="N8" s="262">
        <v>67</v>
      </c>
      <c r="O8" s="262"/>
      <c r="P8" s="315"/>
    </row>
    <row r="9" spans="1:16" s="44" customFormat="1" ht="34.5" customHeight="1">
      <c r="A9" s="332">
        <v>2013</v>
      </c>
      <c r="B9" s="329">
        <v>561</v>
      </c>
      <c r="C9" s="265">
        <v>1</v>
      </c>
      <c r="D9" s="265">
        <v>2</v>
      </c>
      <c r="E9" s="262">
        <v>0</v>
      </c>
      <c r="F9" s="316">
        <v>558</v>
      </c>
      <c r="G9" s="265">
        <v>1</v>
      </c>
      <c r="H9" s="265">
        <v>3</v>
      </c>
      <c r="I9" s="265">
        <v>23</v>
      </c>
      <c r="J9" s="265">
        <v>127</v>
      </c>
      <c r="K9" s="265">
        <v>206</v>
      </c>
      <c r="L9" s="265">
        <v>160</v>
      </c>
      <c r="M9" s="265">
        <v>37</v>
      </c>
      <c r="N9" s="316">
        <v>0</v>
      </c>
      <c r="O9" s="262">
        <v>0</v>
      </c>
      <c r="P9" s="317">
        <v>1</v>
      </c>
    </row>
    <row r="10" spans="1:16" s="233" customFormat="1" ht="34.5" customHeight="1">
      <c r="A10" s="333">
        <v>2014</v>
      </c>
      <c r="B10" s="330">
        <v>582</v>
      </c>
      <c r="C10" s="266">
        <v>1</v>
      </c>
      <c r="D10" s="266">
        <v>2</v>
      </c>
      <c r="E10" s="318">
        <v>0</v>
      </c>
      <c r="F10" s="319">
        <v>578</v>
      </c>
      <c r="G10" s="266">
        <v>1</v>
      </c>
      <c r="H10" s="266">
        <v>3</v>
      </c>
      <c r="I10" s="266">
        <v>23</v>
      </c>
      <c r="J10" s="266">
        <v>132</v>
      </c>
      <c r="K10" s="266">
        <v>208</v>
      </c>
      <c r="L10" s="266">
        <v>156</v>
      </c>
      <c r="M10" s="266">
        <v>55</v>
      </c>
      <c r="N10" s="320">
        <v>0</v>
      </c>
      <c r="O10" s="320">
        <v>0</v>
      </c>
      <c r="P10" s="321">
        <v>1</v>
      </c>
    </row>
    <row r="11" spans="1:16" s="45" customFormat="1" ht="21.75" customHeight="1">
      <c r="A11" s="131" t="s">
        <v>618</v>
      </c>
      <c r="B11" s="135"/>
      <c r="C11" s="135"/>
      <c r="D11" s="136"/>
      <c r="E11" s="135"/>
      <c r="F11" s="135"/>
      <c r="G11" s="135"/>
      <c r="H11" s="136"/>
      <c r="I11" s="136"/>
      <c r="J11" s="136"/>
      <c r="K11" s="136"/>
      <c r="L11" s="136"/>
      <c r="M11" s="136"/>
      <c r="N11" s="721"/>
      <c r="O11" s="721"/>
      <c r="P11" s="721"/>
    </row>
    <row r="12" spans="1:16" s="46" customFormat="1" ht="17.4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s="46" customFormat="1" ht="10.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s="46" customFormat="1" ht="10.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s="46" customFormat="1" ht="10.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s="46" customFormat="1" ht="10.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s="46" customFormat="1" ht="10.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s="46" customFormat="1" ht="10.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s="46" customFormat="1" ht="10.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s="46" customFormat="1" ht="10.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s="46" customFormat="1" ht="10.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s="46" customFormat="1" ht="10.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s="46" customFormat="1" ht="10.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s="46" customFormat="1" ht="10.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s="46" customFormat="1" ht="10.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s="46" customFormat="1" ht="10.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s="46" customFormat="1" ht="10.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s="46" customFormat="1" ht="10.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s="46" customFormat="1" ht="10.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s="46" customFormat="1" ht="10.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s="46" customFormat="1" ht="10.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s="46" customFormat="1" ht="10.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s="46" customFormat="1" ht="10.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s="46" customFormat="1" ht="10.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s="46" customFormat="1" ht="10.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s="46" customFormat="1" ht="10.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s="46" customFormat="1" ht="10.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s="46" customFormat="1" ht="10.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s="46" customFormat="1" ht="10.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s="46" customFormat="1" ht="10.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s="46" customFormat="1" ht="10.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s="46" customFormat="1" ht="10.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s="46" customFormat="1" ht="10.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s="46" customFormat="1" ht="10.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s="46" customFormat="1" ht="10.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s="46" customFormat="1" ht="10.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s="46" customFormat="1" ht="10.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s="46" customFormat="1" ht="10.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s="46" customFormat="1" ht="10.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s="46" customFormat="1" ht="10.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s="46" customFormat="1" ht="10.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s="46" customFormat="1" ht="10.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s="46" customFormat="1" ht="10.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s="46" customFormat="1" ht="10.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s="46" customFormat="1" ht="10.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s="46" customFormat="1" ht="10.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s="46" customFormat="1" ht="10.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s="46" customFormat="1" ht="10.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s="46" customFormat="1" ht="10.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s="46" customFormat="1" ht="10.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s="46" customFormat="1" ht="10.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s="46" customFormat="1" ht="10.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</sheetData>
  <mergeCells count="12">
    <mergeCell ref="A3:A4"/>
    <mergeCell ref="B3:B4"/>
    <mergeCell ref="A1:G1"/>
    <mergeCell ref="H1:P1"/>
    <mergeCell ref="N11:P11"/>
    <mergeCell ref="F3:M3"/>
    <mergeCell ref="C3:C4"/>
    <mergeCell ref="D3:D4"/>
    <mergeCell ref="E3:E4"/>
    <mergeCell ref="O3:O4"/>
    <mergeCell ref="N3:N4"/>
    <mergeCell ref="P3:P4"/>
  </mergeCells>
  <phoneticPr fontId="10" type="noConversion"/>
  <printOptions horizontalCentered="1" verticalCentered="1"/>
  <pageMargins left="0.28999999999999998" right="0.17" top="0.79" bottom="0.37" header="0.59055118110236227" footer="0.25"/>
  <pageSetup paperSize="9" scale="8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9"/>
  <sheetViews>
    <sheetView workbookViewId="0">
      <selection activeCell="A16" sqref="A16:B16"/>
    </sheetView>
  </sheetViews>
  <sheetFormatPr defaultColWidth="6.77734375" defaultRowHeight="11.25"/>
  <cols>
    <col min="1" max="1" width="11.77734375" style="3" customWidth="1"/>
    <col min="2" max="2" width="8.77734375" style="3" customWidth="1"/>
    <col min="3" max="4" width="6.77734375" style="3" customWidth="1"/>
    <col min="5" max="5" width="7.77734375" style="3" customWidth="1"/>
    <col min="6" max="7" width="7.33203125" style="3" customWidth="1"/>
    <col min="8" max="15" width="7.77734375" style="3" customWidth="1"/>
    <col min="16" max="16384" width="6.77734375" style="3"/>
  </cols>
  <sheetData>
    <row r="1" spans="1:15" s="150" customFormat="1" ht="84" customHeight="1">
      <c r="A1" s="716" t="s">
        <v>284</v>
      </c>
      <c r="B1" s="716"/>
      <c r="C1" s="716"/>
      <c r="D1" s="716"/>
      <c r="E1" s="716"/>
      <c r="F1" s="716"/>
      <c r="G1" s="731"/>
      <c r="H1" s="729" t="s">
        <v>290</v>
      </c>
      <c r="I1" s="730"/>
      <c r="J1" s="730"/>
      <c r="K1" s="730"/>
      <c r="L1" s="730"/>
      <c r="M1" s="730"/>
      <c r="N1" s="730"/>
      <c r="O1" s="730"/>
    </row>
    <row r="2" spans="1:15" s="13" customFormat="1" ht="17.25" customHeight="1">
      <c r="A2" s="14"/>
      <c r="B2" s="14"/>
      <c r="C2" s="15"/>
      <c r="D2" s="15"/>
      <c r="E2" s="728"/>
      <c r="F2" s="728"/>
      <c r="G2" s="15"/>
      <c r="H2" s="15"/>
      <c r="I2" s="15"/>
      <c r="J2" s="15"/>
      <c r="K2" s="15"/>
      <c r="L2" s="15"/>
      <c r="N2" s="728" t="s">
        <v>285</v>
      </c>
      <c r="O2" s="728"/>
    </row>
    <row r="3" spans="1:15" s="16" customFormat="1" ht="30" customHeight="1">
      <c r="A3" s="717" t="s">
        <v>36</v>
      </c>
      <c r="B3" s="719" t="s">
        <v>101</v>
      </c>
      <c r="C3" s="722" t="s">
        <v>23</v>
      </c>
      <c r="D3" s="722" t="s">
        <v>24</v>
      </c>
      <c r="E3" s="722" t="s">
        <v>113</v>
      </c>
      <c r="F3" s="722"/>
      <c r="G3" s="722"/>
      <c r="H3" s="722"/>
      <c r="I3" s="722"/>
      <c r="J3" s="722"/>
      <c r="K3" s="722"/>
      <c r="L3" s="722"/>
      <c r="M3" s="722" t="s">
        <v>25</v>
      </c>
      <c r="N3" s="722" t="s">
        <v>26</v>
      </c>
      <c r="O3" s="726" t="s">
        <v>102</v>
      </c>
    </row>
    <row r="4" spans="1:15" s="16" customFormat="1" ht="30" customHeight="1">
      <c r="A4" s="718"/>
      <c r="B4" s="720"/>
      <c r="C4" s="725"/>
      <c r="D4" s="725"/>
      <c r="E4" s="324" t="s">
        <v>289</v>
      </c>
      <c r="F4" s="324" t="s">
        <v>27</v>
      </c>
      <c r="G4" s="324" t="s">
        <v>29</v>
      </c>
      <c r="H4" s="324" t="s">
        <v>30</v>
      </c>
      <c r="I4" s="324" t="s">
        <v>31</v>
      </c>
      <c r="J4" s="324" t="s">
        <v>32</v>
      </c>
      <c r="K4" s="324" t="s">
        <v>33</v>
      </c>
      <c r="L4" s="324" t="s">
        <v>34</v>
      </c>
      <c r="M4" s="725"/>
      <c r="N4" s="725"/>
      <c r="O4" s="727"/>
    </row>
    <row r="5" spans="1:15" s="16" customFormat="1" ht="30" customHeight="1">
      <c r="A5" s="331">
        <v>2009</v>
      </c>
      <c r="B5" s="327">
        <v>106</v>
      </c>
      <c r="C5" s="271">
        <v>0</v>
      </c>
      <c r="D5" s="271">
        <v>3</v>
      </c>
      <c r="E5" s="322">
        <v>83</v>
      </c>
      <c r="F5" s="271">
        <v>0</v>
      </c>
      <c r="G5" s="271">
        <v>2</v>
      </c>
      <c r="H5" s="271">
        <v>8</v>
      </c>
      <c r="I5" s="271">
        <v>16</v>
      </c>
      <c r="J5" s="271">
        <v>20</v>
      </c>
      <c r="K5" s="271">
        <v>33</v>
      </c>
      <c r="L5" s="271">
        <v>4</v>
      </c>
      <c r="M5" s="271">
        <v>20</v>
      </c>
      <c r="N5" s="271">
        <v>0</v>
      </c>
      <c r="O5" s="323">
        <v>0</v>
      </c>
    </row>
    <row r="6" spans="1:15" s="16" customFormat="1" ht="30" customHeight="1">
      <c r="A6" s="332">
        <v>2010</v>
      </c>
      <c r="B6" s="328">
        <v>106</v>
      </c>
      <c r="C6" s="268">
        <v>0</v>
      </c>
      <c r="D6" s="268">
        <v>3</v>
      </c>
      <c r="E6" s="268">
        <v>83</v>
      </c>
      <c r="F6" s="268">
        <v>0</v>
      </c>
      <c r="G6" s="268">
        <v>2</v>
      </c>
      <c r="H6" s="268">
        <v>8</v>
      </c>
      <c r="I6" s="268">
        <v>16</v>
      </c>
      <c r="J6" s="268">
        <v>20</v>
      </c>
      <c r="K6" s="268">
        <v>33</v>
      </c>
      <c r="L6" s="268">
        <v>4</v>
      </c>
      <c r="M6" s="268">
        <v>20</v>
      </c>
      <c r="N6" s="268">
        <v>0</v>
      </c>
      <c r="O6" s="334">
        <v>0</v>
      </c>
    </row>
    <row r="7" spans="1:15" s="16" customFormat="1" ht="30" customHeight="1">
      <c r="A7" s="332">
        <v>2011</v>
      </c>
      <c r="B7" s="328">
        <v>95</v>
      </c>
      <c r="C7" s="268">
        <v>0</v>
      </c>
      <c r="D7" s="268">
        <v>3</v>
      </c>
      <c r="E7" s="268">
        <v>76</v>
      </c>
      <c r="F7" s="268">
        <v>0</v>
      </c>
      <c r="G7" s="268">
        <v>2</v>
      </c>
      <c r="H7" s="268">
        <v>8</v>
      </c>
      <c r="I7" s="268">
        <v>15</v>
      </c>
      <c r="J7" s="268">
        <v>18</v>
      </c>
      <c r="K7" s="268">
        <v>30</v>
      </c>
      <c r="L7" s="268">
        <v>3</v>
      </c>
      <c r="M7" s="268">
        <v>16</v>
      </c>
      <c r="N7" s="268">
        <v>0</v>
      </c>
      <c r="O7" s="334">
        <v>0</v>
      </c>
    </row>
    <row r="8" spans="1:15" s="16" customFormat="1" ht="30" customHeight="1">
      <c r="A8" s="332">
        <v>2012</v>
      </c>
      <c r="B8" s="328">
        <v>94</v>
      </c>
      <c r="C8" s="268">
        <v>0</v>
      </c>
      <c r="D8" s="268">
        <v>3</v>
      </c>
      <c r="E8" s="268">
        <v>77</v>
      </c>
      <c r="F8" s="268">
        <f>SUM(F12:F15)</f>
        <v>0</v>
      </c>
      <c r="G8" s="268"/>
      <c r="H8" s="268">
        <v>8</v>
      </c>
      <c r="I8" s="268">
        <v>16</v>
      </c>
      <c r="J8" s="268">
        <v>20</v>
      </c>
      <c r="K8" s="268">
        <v>28</v>
      </c>
      <c r="L8" s="268">
        <v>3</v>
      </c>
      <c r="M8" s="268">
        <v>14</v>
      </c>
      <c r="N8" s="335">
        <v>0</v>
      </c>
      <c r="O8" s="336">
        <v>0</v>
      </c>
    </row>
    <row r="9" spans="1:15" s="16" customFormat="1" ht="30" customHeight="1">
      <c r="A9" s="332">
        <v>2013</v>
      </c>
      <c r="B9" s="328">
        <v>96</v>
      </c>
      <c r="C9" s="268">
        <v>0</v>
      </c>
      <c r="D9" s="268">
        <v>0</v>
      </c>
      <c r="E9" s="268">
        <v>96</v>
      </c>
      <c r="F9" s="268">
        <v>0</v>
      </c>
      <c r="G9" s="268">
        <v>2</v>
      </c>
      <c r="H9" s="268">
        <v>9</v>
      </c>
      <c r="I9" s="268">
        <v>17</v>
      </c>
      <c r="J9" s="268">
        <v>23</v>
      </c>
      <c r="K9" s="268">
        <v>36</v>
      </c>
      <c r="L9" s="268">
        <v>9</v>
      </c>
      <c r="M9" s="268">
        <v>0</v>
      </c>
      <c r="N9" s="335">
        <v>0</v>
      </c>
      <c r="O9" s="336">
        <v>0</v>
      </c>
    </row>
    <row r="10" spans="1:15" s="16" customFormat="1" ht="30" customHeight="1">
      <c r="A10" s="340">
        <v>2014</v>
      </c>
      <c r="B10" s="339">
        <v>97</v>
      </c>
      <c r="C10" s="337">
        <v>0</v>
      </c>
      <c r="D10" s="337">
        <v>0</v>
      </c>
      <c r="E10" s="337">
        <f>E12+E13+E14+E15</f>
        <v>97</v>
      </c>
      <c r="F10" s="337">
        <v>0</v>
      </c>
      <c r="G10" s="337">
        <f>SUM(G12:G15)</f>
        <v>2</v>
      </c>
      <c r="H10" s="337">
        <f t="shared" ref="H10:L10" si="0">SUM(H12:H15)</f>
        <v>9</v>
      </c>
      <c r="I10" s="337">
        <f t="shared" si="0"/>
        <v>17</v>
      </c>
      <c r="J10" s="337">
        <f t="shared" si="0"/>
        <v>23</v>
      </c>
      <c r="K10" s="337">
        <f t="shared" si="0"/>
        <v>37</v>
      </c>
      <c r="L10" s="337">
        <f t="shared" si="0"/>
        <v>9</v>
      </c>
      <c r="M10" s="337">
        <v>0</v>
      </c>
      <c r="N10" s="337">
        <v>0</v>
      </c>
      <c r="O10" s="338">
        <v>0</v>
      </c>
    </row>
    <row r="11" spans="1:15" s="55" customFormat="1" ht="30" customHeight="1">
      <c r="A11" s="179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 s="4" customFormat="1" ht="30" customHeight="1">
      <c r="A12" s="51" t="s">
        <v>241</v>
      </c>
      <c r="B12" s="68"/>
      <c r="C12" s="178"/>
      <c r="D12" s="178"/>
      <c r="E12" s="68">
        <f>SUM(F12:O12)</f>
        <v>20</v>
      </c>
      <c r="F12" s="178"/>
      <c r="G12" s="68">
        <v>1</v>
      </c>
      <c r="H12" s="68">
        <v>2</v>
      </c>
      <c r="I12" s="68">
        <v>5</v>
      </c>
      <c r="J12" s="68">
        <v>4</v>
      </c>
      <c r="K12" s="68">
        <v>4</v>
      </c>
      <c r="L12" s="68">
        <v>4</v>
      </c>
      <c r="M12" s="178"/>
      <c r="N12" s="178"/>
      <c r="O12" s="178"/>
    </row>
    <row r="13" spans="1:15" s="16" customFormat="1" ht="30" customHeight="1">
      <c r="A13" s="51" t="s">
        <v>601</v>
      </c>
      <c r="B13" s="68"/>
      <c r="C13" s="178"/>
      <c r="D13" s="178"/>
      <c r="E13" s="68">
        <f t="shared" ref="E13:E15" si="1">SUM(F13:O13)</f>
        <v>35</v>
      </c>
      <c r="F13" s="178"/>
      <c r="G13" s="68">
        <v>1</v>
      </c>
      <c r="H13" s="68">
        <v>4</v>
      </c>
      <c r="I13" s="68">
        <v>4</v>
      </c>
      <c r="J13" s="68">
        <v>9</v>
      </c>
      <c r="K13" s="68">
        <v>15</v>
      </c>
      <c r="L13" s="68">
        <v>2</v>
      </c>
      <c r="M13" s="178"/>
      <c r="N13" s="178"/>
      <c r="O13" s="178"/>
    </row>
    <row r="14" spans="1:15" s="16" customFormat="1" ht="30" customHeight="1">
      <c r="A14" s="51" t="s">
        <v>602</v>
      </c>
      <c r="B14" s="68"/>
      <c r="C14" s="178"/>
      <c r="D14" s="178"/>
      <c r="E14" s="68">
        <f t="shared" si="1"/>
        <v>23</v>
      </c>
      <c r="F14" s="178"/>
      <c r="G14" s="178"/>
      <c r="H14" s="68">
        <v>2</v>
      </c>
      <c r="I14" s="68">
        <v>4</v>
      </c>
      <c r="J14" s="68">
        <v>5</v>
      </c>
      <c r="K14" s="68">
        <v>10</v>
      </c>
      <c r="L14" s="68">
        <v>2</v>
      </c>
      <c r="M14" s="178"/>
      <c r="N14" s="178"/>
      <c r="O14" s="178"/>
    </row>
    <row r="15" spans="1:15" s="16" customFormat="1" ht="30" customHeight="1">
      <c r="A15" s="52" t="s">
        <v>603</v>
      </c>
      <c r="B15" s="95"/>
      <c r="C15" s="232"/>
      <c r="D15" s="232"/>
      <c r="E15" s="95">
        <f t="shared" si="1"/>
        <v>19</v>
      </c>
      <c r="F15" s="232"/>
      <c r="G15" s="232"/>
      <c r="H15" s="95">
        <v>1</v>
      </c>
      <c r="I15" s="95">
        <v>4</v>
      </c>
      <c r="J15" s="95">
        <v>5</v>
      </c>
      <c r="K15" s="95">
        <v>8</v>
      </c>
      <c r="L15" s="95">
        <v>1</v>
      </c>
      <c r="M15" s="232"/>
      <c r="N15" s="232"/>
      <c r="O15" s="232"/>
    </row>
    <row r="16" spans="1:15" s="16" customFormat="1" ht="18.75" customHeight="1">
      <c r="A16" s="732" t="s">
        <v>619</v>
      </c>
      <c r="B16" s="732"/>
      <c r="C16" s="13"/>
      <c r="D16" s="13"/>
      <c r="E16" s="170"/>
      <c r="F16" s="170"/>
      <c r="G16" s="13"/>
      <c r="H16" s="13"/>
      <c r="I16" s="13"/>
      <c r="J16" s="89"/>
      <c r="K16" s="89"/>
      <c r="L16" s="89"/>
      <c r="M16" s="89"/>
      <c r="N16" s="96"/>
      <c r="O16" s="96"/>
    </row>
    <row r="17" spans="1:15" s="16" customFormat="1" ht="18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16" customFormat="1" ht="18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16" customFormat="1" ht="18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16" customFormat="1" ht="18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16" customFormat="1" ht="18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16" customFormat="1" ht="18.75" customHeight="1"/>
    <row r="23" spans="1:15" s="16" customFormat="1" ht="18.75" customHeight="1"/>
    <row r="24" spans="1:15" s="16" customFormat="1" ht="18.75" customHeight="1"/>
    <row r="25" spans="1:15" s="16" customFormat="1" ht="18.75" customHeight="1"/>
    <row r="26" spans="1:15" s="16" customFormat="1" ht="18.75" customHeight="1"/>
    <row r="27" spans="1:15" s="16" customFormat="1" ht="18.75" customHeight="1"/>
    <row r="28" spans="1:15" s="16" customFormat="1" ht="18.75" customHeight="1"/>
    <row r="29" spans="1:15" s="16" customFormat="1" ht="18.75" customHeight="1"/>
    <row r="30" spans="1:15" s="16" customFormat="1" ht="18.75" customHeight="1"/>
    <row r="31" spans="1:15" s="16" customFormat="1" ht="18.75" customHeight="1"/>
    <row r="32" spans="1:15" s="16" customFormat="1" ht="18.75" customHeight="1"/>
    <row r="33" s="16" customFormat="1" ht="18.75" customHeight="1"/>
    <row r="34" s="16" customFormat="1" ht="18.75" customHeight="1"/>
    <row r="35" s="13" customFormat="1" ht="12" customHeight="1"/>
    <row r="36" ht="17.100000000000001" customHeight="1"/>
    <row r="37" ht="17.100000000000001" customHeight="1"/>
    <row r="38" ht="17.100000000000001" customHeight="1"/>
    <row r="39" ht="17.100000000000001" customHeight="1"/>
  </sheetData>
  <mergeCells count="13">
    <mergeCell ref="N2:O2"/>
    <mergeCell ref="H1:O1"/>
    <mergeCell ref="A1:G1"/>
    <mergeCell ref="A16:B16"/>
    <mergeCell ref="M3:M4"/>
    <mergeCell ref="N3:N4"/>
    <mergeCell ref="O3:O4"/>
    <mergeCell ref="A3:A4"/>
    <mergeCell ref="B3:B4"/>
    <mergeCell ref="C3:C4"/>
    <mergeCell ref="D3:D4"/>
    <mergeCell ref="E3:L3"/>
    <mergeCell ref="E2:F2"/>
  </mergeCells>
  <phoneticPr fontId="10" type="noConversion"/>
  <pageMargins left="0.74803149606299213" right="0.74803149606299213" top="0.77" bottom="0.31" header="0.59055118110236227" footer="0.16"/>
  <pageSetup paperSize="9" scale="8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7"/>
  <sheetViews>
    <sheetView topLeftCell="A19" workbookViewId="0">
      <selection activeCell="E14" sqref="E14"/>
    </sheetView>
  </sheetViews>
  <sheetFormatPr defaultColWidth="6.77734375" defaultRowHeight="11.25"/>
  <cols>
    <col min="1" max="1" width="9.21875" style="3" customWidth="1"/>
    <col min="2" max="2" width="9.77734375" style="3" customWidth="1"/>
    <col min="3" max="8" width="9.33203125" style="3" customWidth="1"/>
    <col min="9" max="11" width="9" style="3" customWidth="1"/>
    <col min="12" max="16384" width="6.77734375" style="3"/>
  </cols>
  <sheetData>
    <row r="1" spans="1:11" s="13" customFormat="1" ht="68.25" customHeight="1">
      <c r="A1" s="738" t="s">
        <v>509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</row>
    <row r="2" spans="1:11" s="13" customFormat="1" ht="24" customHeight="1">
      <c r="C2" s="14"/>
      <c r="D2" s="14"/>
      <c r="E2" s="14"/>
      <c r="F2" s="19"/>
      <c r="G2" s="19"/>
      <c r="H2" s="19"/>
      <c r="I2" s="19"/>
      <c r="J2" s="728" t="s">
        <v>278</v>
      </c>
      <c r="K2" s="744"/>
    </row>
    <row r="3" spans="1:11" s="16" customFormat="1" ht="30" customHeight="1">
      <c r="A3" s="740" t="s">
        <v>43</v>
      </c>
      <c r="B3" s="742" t="s">
        <v>44</v>
      </c>
      <c r="C3" s="734" t="s">
        <v>45</v>
      </c>
      <c r="D3" s="734"/>
      <c r="E3" s="734"/>
      <c r="F3" s="734"/>
      <c r="G3" s="734"/>
      <c r="H3" s="734"/>
      <c r="I3" s="734" t="s">
        <v>46</v>
      </c>
      <c r="J3" s="734" t="s">
        <v>47</v>
      </c>
      <c r="K3" s="736" t="s">
        <v>48</v>
      </c>
    </row>
    <row r="4" spans="1:11" s="16" customFormat="1" ht="30" customHeight="1">
      <c r="A4" s="741"/>
      <c r="B4" s="743"/>
      <c r="C4" s="191" t="s">
        <v>49</v>
      </c>
      <c r="D4" s="191" t="s">
        <v>50</v>
      </c>
      <c r="E4" s="191" t="s">
        <v>51</v>
      </c>
      <c r="F4" s="191" t="s">
        <v>52</v>
      </c>
      <c r="G4" s="191" t="s">
        <v>53</v>
      </c>
      <c r="H4" s="191" t="s">
        <v>54</v>
      </c>
      <c r="I4" s="735"/>
      <c r="J4" s="735"/>
      <c r="K4" s="737"/>
    </row>
    <row r="5" spans="1:11" s="16" customFormat="1" ht="30.75" customHeight="1">
      <c r="A5" s="312">
        <v>2009</v>
      </c>
      <c r="B5" s="309">
        <v>238</v>
      </c>
      <c r="C5" s="303">
        <v>219</v>
      </c>
      <c r="D5" s="303">
        <v>23</v>
      </c>
      <c r="E5" s="303">
        <v>46</v>
      </c>
      <c r="F5" s="303">
        <v>58</v>
      </c>
      <c r="G5" s="303">
        <v>54</v>
      </c>
      <c r="H5" s="303">
        <v>38</v>
      </c>
      <c r="I5" s="303">
        <v>0</v>
      </c>
      <c r="J5" s="303">
        <v>19</v>
      </c>
      <c r="K5" s="304">
        <v>0</v>
      </c>
    </row>
    <row r="6" spans="1:11" s="16" customFormat="1" ht="30.75" customHeight="1">
      <c r="A6" s="313">
        <v>2010</v>
      </c>
      <c r="B6" s="310">
        <v>239</v>
      </c>
      <c r="C6" s="305">
        <v>220</v>
      </c>
      <c r="D6" s="305">
        <v>23</v>
      </c>
      <c r="E6" s="305">
        <v>46</v>
      </c>
      <c r="F6" s="305">
        <v>58</v>
      </c>
      <c r="G6" s="305">
        <v>54</v>
      </c>
      <c r="H6" s="305">
        <v>39</v>
      </c>
      <c r="I6" s="305">
        <v>0</v>
      </c>
      <c r="J6" s="305">
        <v>19</v>
      </c>
      <c r="K6" s="306">
        <v>0</v>
      </c>
    </row>
    <row r="7" spans="1:11" s="16" customFormat="1" ht="30.75" customHeight="1">
      <c r="A7" s="313">
        <v>2011</v>
      </c>
      <c r="B7" s="310">
        <v>239</v>
      </c>
      <c r="C7" s="305">
        <v>220</v>
      </c>
      <c r="D7" s="305">
        <v>23</v>
      </c>
      <c r="E7" s="305">
        <v>46</v>
      </c>
      <c r="F7" s="305">
        <v>58</v>
      </c>
      <c r="G7" s="305">
        <v>55</v>
      </c>
      <c r="H7" s="305">
        <v>38</v>
      </c>
      <c r="I7" s="305">
        <v>0</v>
      </c>
      <c r="J7" s="305">
        <v>19</v>
      </c>
      <c r="K7" s="306">
        <v>0</v>
      </c>
    </row>
    <row r="8" spans="1:11" s="55" customFormat="1" ht="30.75" customHeight="1">
      <c r="A8" s="313">
        <v>2012</v>
      </c>
      <c r="B8" s="310">
        <v>254</v>
      </c>
      <c r="C8" s="305">
        <v>236</v>
      </c>
      <c r="D8" s="305">
        <v>23</v>
      </c>
      <c r="E8" s="305">
        <v>46</v>
      </c>
      <c r="F8" s="305">
        <v>58</v>
      </c>
      <c r="G8" s="305">
        <v>58</v>
      </c>
      <c r="H8" s="305">
        <v>51</v>
      </c>
      <c r="I8" s="305">
        <v>0</v>
      </c>
      <c r="J8" s="305">
        <v>18</v>
      </c>
      <c r="K8" s="306">
        <v>0</v>
      </c>
    </row>
    <row r="9" spans="1:11" s="55" customFormat="1" ht="30.75" customHeight="1">
      <c r="A9" s="313">
        <v>2013</v>
      </c>
      <c r="B9" s="310">
        <v>262</v>
      </c>
      <c r="C9" s="305">
        <v>262</v>
      </c>
      <c r="D9" s="305">
        <v>23</v>
      </c>
      <c r="E9" s="305">
        <v>46</v>
      </c>
      <c r="F9" s="305">
        <v>62</v>
      </c>
      <c r="G9" s="305">
        <v>64</v>
      </c>
      <c r="H9" s="305">
        <v>67</v>
      </c>
      <c r="I9" s="305">
        <v>0</v>
      </c>
      <c r="J9" s="305">
        <v>0</v>
      </c>
      <c r="K9" s="306">
        <v>0</v>
      </c>
    </row>
    <row r="10" spans="1:11" s="237" customFormat="1" ht="30.75" customHeight="1">
      <c r="A10" s="314">
        <v>2014</v>
      </c>
      <c r="B10" s="311">
        <v>262</v>
      </c>
      <c r="C10" s="307">
        <f t="shared" ref="C10:K10" si="0">SUM(C12:C34)</f>
        <v>262</v>
      </c>
      <c r="D10" s="307">
        <f t="shared" si="0"/>
        <v>23</v>
      </c>
      <c r="E10" s="307">
        <f t="shared" si="0"/>
        <v>46</v>
      </c>
      <c r="F10" s="307">
        <f t="shared" si="0"/>
        <v>62</v>
      </c>
      <c r="G10" s="307">
        <f t="shared" si="0"/>
        <v>64</v>
      </c>
      <c r="H10" s="307">
        <f t="shared" si="0"/>
        <v>67</v>
      </c>
      <c r="I10" s="307">
        <f t="shared" si="0"/>
        <v>0</v>
      </c>
      <c r="J10" s="307">
        <f t="shared" si="0"/>
        <v>0</v>
      </c>
      <c r="K10" s="308">
        <f t="shared" si="0"/>
        <v>0</v>
      </c>
    </row>
    <row r="11" spans="1:11" s="4" customFormat="1" ht="20.100000000000001" customHeight="1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s="16" customFormat="1" ht="24" customHeight="1">
      <c r="A12" s="20" t="s">
        <v>105</v>
      </c>
      <c r="B12" s="69"/>
      <c r="C12" s="69">
        <f>SUM(D12:K12)</f>
        <v>10</v>
      </c>
      <c r="D12" s="69">
        <v>1</v>
      </c>
      <c r="E12" s="69">
        <v>2</v>
      </c>
      <c r="F12" s="69">
        <v>3</v>
      </c>
      <c r="G12" s="69">
        <v>2</v>
      </c>
      <c r="H12" s="69">
        <v>2</v>
      </c>
      <c r="I12" s="54"/>
      <c r="J12" s="54"/>
      <c r="K12" s="54"/>
    </row>
    <row r="13" spans="1:11" s="16" customFormat="1" ht="24" customHeight="1">
      <c r="A13" s="20" t="s">
        <v>0</v>
      </c>
      <c r="B13" s="69"/>
      <c r="C13" s="69">
        <f t="shared" ref="C13:C34" si="1">SUM(D13:K13)</f>
        <v>9</v>
      </c>
      <c r="D13" s="69">
        <v>1</v>
      </c>
      <c r="E13" s="69">
        <v>2</v>
      </c>
      <c r="F13" s="69">
        <v>3</v>
      </c>
      <c r="G13" s="69">
        <v>1</v>
      </c>
      <c r="H13" s="69">
        <v>2</v>
      </c>
      <c r="I13" s="54"/>
      <c r="J13" s="54"/>
      <c r="K13" s="54"/>
    </row>
    <row r="14" spans="1:11" s="16" customFormat="1" ht="24" customHeight="1">
      <c r="A14" s="20" t="s">
        <v>1</v>
      </c>
      <c r="B14" s="69"/>
      <c r="C14" s="69">
        <f t="shared" si="1"/>
        <v>9</v>
      </c>
      <c r="D14" s="69">
        <v>1</v>
      </c>
      <c r="E14" s="69">
        <v>2</v>
      </c>
      <c r="F14" s="69">
        <v>3</v>
      </c>
      <c r="G14" s="69">
        <v>1</v>
      </c>
      <c r="H14" s="69">
        <v>2</v>
      </c>
      <c r="I14" s="54"/>
      <c r="J14" s="54"/>
      <c r="K14" s="54"/>
    </row>
    <row r="15" spans="1:11" s="16" customFormat="1" ht="24" customHeight="1">
      <c r="A15" s="20" t="s">
        <v>2</v>
      </c>
      <c r="B15" s="69"/>
      <c r="C15" s="69">
        <f t="shared" si="1"/>
        <v>11</v>
      </c>
      <c r="D15" s="69">
        <v>1</v>
      </c>
      <c r="E15" s="69">
        <v>2</v>
      </c>
      <c r="F15" s="69">
        <v>2</v>
      </c>
      <c r="G15" s="69">
        <v>3</v>
      </c>
      <c r="H15" s="69">
        <v>3</v>
      </c>
      <c r="I15" s="54"/>
      <c r="J15" s="54"/>
      <c r="K15" s="54"/>
    </row>
    <row r="16" spans="1:11" s="16" customFormat="1" ht="24" customHeight="1">
      <c r="A16" s="20" t="s">
        <v>3</v>
      </c>
      <c r="B16" s="69"/>
      <c r="C16" s="69">
        <f t="shared" si="1"/>
        <v>12</v>
      </c>
      <c r="D16" s="69">
        <v>1</v>
      </c>
      <c r="E16" s="69">
        <v>2</v>
      </c>
      <c r="F16" s="69">
        <v>3</v>
      </c>
      <c r="G16" s="69">
        <v>3</v>
      </c>
      <c r="H16" s="69">
        <v>3</v>
      </c>
      <c r="I16" s="54"/>
      <c r="J16" s="54"/>
      <c r="K16" s="54"/>
    </row>
    <row r="17" spans="1:11" s="16" customFormat="1" ht="24" customHeight="1">
      <c r="A17" s="20" t="s">
        <v>4</v>
      </c>
      <c r="B17" s="69"/>
      <c r="C17" s="69">
        <f t="shared" si="1"/>
        <v>9</v>
      </c>
      <c r="D17" s="69">
        <v>1</v>
      </c>
      <c r="E17" s="69">
        <v>2</v>
      </c>
      <c r="F17" s="69">
        <v>3</v>
      </c>
      <c r="G17" s="69">
        <v>1</v>
      </c>
      <c r="H17" s="69">
        <v>2</v>
      </c>
      <c r="I17" s="54"/>
      <c r="J17" s="54"/>
      <c r="K17" s="54"/>
    </row>
    <row r="18" spans="1:11" s="16" customFormat="1" ht="24" customHeight="1">
      <c r="A18" s="20" t="s">
        <v>5</v>
      </c>
      <c r="B18" s="69"/>
      <c r="C18" s="69">
        <f t="shared" si="1"/>
        <v>12</v>
      </c>
      <c r="D18" s="69">
        <v>1</v>
      </c>
      <c r="E18" s="69">
        <v>2</v>
      </c>
      <c r="F18" s="69">
        <v>2</v>
      </c>
      <c r="G18" s="69">
        <v>3</v>
      </c>
      <c r="H18" s="69">
        <v>4</v>
      </c>
      <c r="I18" s="54"/>
      <c r="J18" s="54"/>
      <c r="K18" s="54"/>
    </row>
    <row r="19" spans="1:11" s="16" customFormat="1" ht="24" customHeight="1">
      <c r="A19" s="20" t="s">
        <v>6</v>
      </c>
      <c r="B19" s="69"/>
      <c r="C19" s="69">
        <f t="shared" si="1"/>
        <v>10</v>
      </c>
      <c r="D19" s="69">
        <v>1</v>
      </c>
      <c r="E19" s="69">
        <v>2</v>
      </c>
      <c r="F19" s="69">
        <v>2</v>
      </c>
      <c r="G19" s="69">
        <v>3</v>
      </c>
      <c r="H19" s="69">
        <v>2</v>
      </c>
      <c r="I19" s="54"/>
      <c r="J19" s="54"/>
      <c r="K19" s="54"/>
    </row>
    <row r="20" spans="1:11" s="16" customFormat="1" ht="24" customHeight="1">
      <c r="A20" s="20" t="s">
        <v>7</v>
      </c>
      <c r="B20" s="69"/>
      <c r="C20" s="69">
        <f t="shared" si="1"/>
        <v>9</v>
      </c>
      <c r="D20" s="69">
        <v>1</v>
      </c>
      <c r="E20" s="69">
        <v>2</v>
      </c>
      <c r="F20" s="69">
        <v>3</v>
      </c>
      <c r="G20" s="69">
        <v>1</v>
      </c>
      <c r="H20" s="69">
        <v>2</v>
      </c>
      <c r="I20" s="54"/>
      <c r="J20" s="54"/>
      <c r="K20" s="54"/>
    </row>
    <row r="21" spans="1:11" s="16" customFormat="1" ht="24" customHeight="1">
      <c r="A21" s="20" t="s">
        <v>8</v>
      </c>
      <c r="B21" s="69"/>
      <c r="C21" s="69">
        <f t="shared" si="1"/>
        <v>10</v>
      </c>
      <c r="D21" s="69">
        <v>1</v>
      </c>
      <c r="E21" s="69">
        <v>2</v>
      </c>
      <c r="F21" s="69">
        <v>4</v>
      </c>
      <c r="G21" s="69">
        <v>2</v>
      </c>
      <c r="H21" s="69">
        <v>1</v>
      </c>
      <c r="I21" s="54"/>
      <c r="J21" s="54"/>
      <c r="K21" s="54"/>
    </row>
    <row r="22" spans="1:11" s="16" customFormat="1" ht="24" customHeight="1">
      <c r="A22" s="20" t="s">
        <v>9</v>
      </c>
      <c r="B22" s="69"/>
      <c r="C22" s="69">
        <f t="shared" si="1"/>
        <v>12</v>
      </c>
      <c r="D22" s="69">
        <v>1</v>
      </c>
      <c r="E22" s="69">
        <v>2</v>
      </c>
      <c r="F22" s="69">
        <v>4</v>
      </c>
      <c r="G22" s="69">
        <v>3</v>
      </c>
      <c r="H22" s="69">
        <v>2</v>
      </c>
      <c r="I22" s="54"/>
      <c r="J22" s="54"/>
      <c r="K22" s="54"/>
    </row>
    <row r="23" spans="1:11" s="16" customFormat="1" ht="24" customHeight="1">
      <c r="A23" s="20" t="s">
        <v>10</v>
      </c>
      <c r="B23" s="69"/>
      <c r="C23" s="69">
        <f t="shared" si="1"/>
        <v>10</v>
      </c>
      <c r="D23" s="69">
        <v>1</v>
      </c>
      <c r="E23" s="69">
        <v>2</v>
      </c>
      <c r="F23" s="69">
        <v>2</v>
      </c>
      <c r="G23" s="69">
        <v>2</v>
      </c>
      <c r="H23" s="69">
        <v>3</v>
      </c>
      <c r="I23" s="54"/>
      <c r="J23" s="54"/>
      <c r="K23" s="54"/>
    </row>
    <row r="24" spans="1:11" s="16" customFormat="1" ht="24" customHeight="1">
      <c r="A24" s="20" t="s">
        <v>11</v>
      </c>
      <c r="B24" s="69"/>
      <c r="C24" s="69">
        <f t="shared" si="1"/>
        <v>10</v>
      </c>
      <c r="D24" s="69">
        <v>1</v>
      </c>
      <c r="E24" s="69">
        <v>2</v>
      </c>
      <c r="F24" s="69">
        <v>3</v>
      </c>
      <c r="G24" s="69">
        <v>1</v>
      </c>
      <c r="H24" s="69">
        <v>3</v>
      </c>
      <c r="I24" s="54"/>
      <c r="J24" s="54"/>
      <c r="K24" s="54"/>
    </row>
    <row r="25" spans="1:11" s="16" customFormat="1" ht="24" customHeight="1">
      <c r="A25" s="20" t="s">
        <v>12</v>
      </c>
      <c r="B25" s="69"/>
      <c r="C25" s="69">
        <f t="shared" si="1"/>
        <v>12</v>
      </c>
      <c r="D25" s="69">
        <v>1</v>
      </c>
      <c r="E25" s="69">
        <v>2</v>
      </c>
      <c r="F25" s="69">
        <v>3</v>
      </c>
      <c r="G25" s="69">
        <v>1</v>
      </c>
      <c r="H25" s="69">
        <v>5</v>
      </c>
      <c r="I25" s="54"/>
      <c r="J25" s="54"/>
      <c r="K25" s="54"/>
    </row>
    <row r="26" spans="1:11" s="16" customFormat="1" ht="24" customHeight="1">
      <c r="A26" s="20" t="s">
        <v>13</v>
      </c>
      <c r="B26" s="69"/>
      <c r="C26" s="69">
        <f t="shared" si="1"/>
        <v>11</v>
      </c>
      <c r="D26" s="69">
        <v>1</v>
      </c>
      <c r="E26" s="69">
        <v>2</v>
      </c>
      <c r="F26" s="69">
        <v>2</v>
      </c>
      <c r="G26" s="69">
        <v>3</v>
      </c>
      <c r="H26" s="69">
        <v>3</v>
      </c>
      <c r="I26" s="54"/>
      <c r="J26" s="54"/>
      <c r="K26" s="54"/>
    </row>
    <row r="27" spans="1:11" s="16" customFormat="1" ht="24" customHeight="1">
      <c r="A27" s="20" t="s">
        <v>14</v>
      </c>
      <c r="B27" s="69"/>
      <c r="C27" s="69">
        <f t="shared" si="1"/>
        <v>10</v>
      </c>
      <c r="D27" s="69">
        <v>1</v>
      </c>
      <c r="E27" s="69">
        <v>2</v>
      </c>
      <c r="F27" s="69">
        <v>2</v>
      </c>
      <c r="G27" s="69">
        <v>2</v>
      </c>
      <c r="H27" s="69">
        <v>3</v>
      </c>
      <c r="I27" s="54"/>
      <c r="J27" s="54"/>
      <c r="K27" s="54"/>
    </row>
    <row r="28" spans="1:11" s="16" customFormat="1" ht="24" customHeight="1">
      <c r="A28" s="20" t="s">
        <v>15</v>
      </c>
      <c r="B28" s="69"/>
      <c r="C28" s="69">
        <f t="shared" si="1"/>
        <v>15</v>
      </c>
      <c r="D28" s="69">
        <v>1</v>
      </c>
      <c r="E28" s="69">
        <v>2</v>
      </c>
      <c r="F28" s="69">
        <v>3</v>
      </c>
      <c r="G28" s="69">
        <v>6</v>
      </c>
      <c r="H28" s="69">
        <v>3</v>
      </c>
      <c r="I28" s="54"/>
      <c r="J28" s="54"/>
      <c r="K28" s="54"/>
    </row>
    <row r="29" spans="1:11" s="16" customFormat="1" ht="24" customHeight="1">
      <c r="A29" s="20" t="s">
        <v>16</v>
      </c>
      <c r="B29" s="69"/>
      <c r="C29" s="69">
        <f t="shared" si="1"/>
        <v>13</v>
      </c>
      <c r="D29" s="69">
        <v>1</v>
      </c>
      <c r="E29" s="69">
        <v>2</v>
      </c>
      <c r="F29" s="69">
        <v>2</v>
      </c>
      <c r="G29" s="69">
        <v>5</v>
      </c>
      <c r="H29" s="69">
        <v>3</v>
      </c>
      <c r="I29" s="54"/>
      <c r="J29" s="54"/>
      <c r="K29" s="54"/>
    </row>
    <row r="30" spans="1:11" s="16" customFormat="1" ht="24" customHeight="1">
      <c r="A30" s="20" t="s">
        <v>17</v>
      </c>
      <c r="B30" s="69"/>
      <c r="C30" s="69">
        <f t="shared" si="1"/>
        <v>15</v>
      </c>
      <c r="D30" s="69">
        <v>1</v>
      </c>
      <c r="E30" s="69">
        <v>2</v>
      </c>
      <c r="F30" s="69">
        <v>4</v>
      </c>
      <c r="G30" s="69">
        <v>6</v>
      </c>
      <c r="H30" s="69">
        <v>2</v>
      </c>
      <c r="I30" s="54"/>
      <c r="J30" s="54"/>
      <c r="K30" s="54"/>
    </row>
    <row r="31" spans="1:11" s="16" customFormat="1" ht="24" customHeight="1">
      <c r="A31" s="20" t="s">
        <v>18</v>
      </c>
      <c r="B31" s="69"/>
      <c r="C31" s="69">
        <f t="shared" si="1"/>
        <v>11</v>
      </c>
      <c r="D31" s="69">
        <v>1</v>
      </c>
      <c r="E31" s="69">
        <v>2</v>
      </c>
      <c r="F31" s="69">
        <v>3</v>
      </c>
      <c r="G31" s="69">
        <v>2</v>
      </c>
      <c r="H31" s="69">
        <v>3</v>
      </c>
      <c r="I31" s="54"/>
      <c r="J31" s="54"/>
      <c r="K31" s="54"/>
    </row>
    <row r="32" spans="1:11" s="16" customFormat="1" ht="24" customHeight="1">
      <c r="A32" s="20" t="s">
        <v>19</v>
      </c>
      <c r="B32" s="69"/>
      <c r="C32" s="69">
        <f t="shared" si="1"/>
        <v>13</v>
      </c>
      <c r="D32" s="69">
        <v>1</v>
      </c>
      <c r="E32" s="69">
        <v>2</v>
      </c>
      <c r="F32" s="69">
        <v>2</v>
      </c>
      <c r="G32" s="69">
        <v>4</v>
      </c>
      <c r="H32" s="69">
        <v>4</v>
      </c>
      <c r="I32" s="54"/>
      <c r="J32" s="54"/>
      <c r="K32" s="54"/>
    </row>
    <row r="33" spans="1:16" s="16" customFormat="1" ht="24" customHeight="1">
      <c r="A33" s="20" t="s">
        <v>20</v>
      </c>
      <c r="B33" s="69"/>
      <c r="C33" s="69">
        <f t="shared" si="1"/>
        <v>15</v>
      </c>
      <c r="D33" s="69">
        <v>1</v>
      </c>
      <c r="E33" s="69">
        <v>2</v>
      </c>
      <c r="F33" s="69">
        <v>2</v>
      </c>
      <c r="G33" s="69">
        <v>5</v>
      </c>
      <c r="H33" s="69">
        <v>5</v>
      </c>
      <c r="I33" s="54"/>
      <c r="J33" s="54"/>
      <c r="K33" s="54"/>
    </row>
    <row r="34" spans="1:16" s="16" customFormat="1" ht="24" customHeight="1">
      <c r="A34" s="17" t="s">
        <v>21</v>
      </c>
      <c r="B34" s="70"/>
      <c r="C34" s="70">
        <f t="shared" si="1"/>
        <v>14</v>
      </c>
      <c r="D34" s="70">
        <v>1</v>
      </c>
      <c r="E34" s="70">
        <v>2</v>
      </c>
      <c r="F34" s="70">
        <v>2</v>
      </c>
      <c r="G34" s="70">
        <v>4</v>
      </c>
      <c r="H34" s="70">
        <v>5</v>
      </c>
      <c r="I34" s="70"/>
      <c r="J34" s="70"/>
      <c r="K34" s="70"/>
    </row>
    <row r="35" spans="1:16" s="13" customFormat="1" ht="19.5" customHeight="1">
      <c r="A35" s="732" t="s">
        <v>617</v>
      </c>
      <c r="B35" s="733"/>
      <c r="H35" s="91"/>
      <c r="I35" s="91"/>
      <c r="J35" s="91"/>
      <c r="K35" s="91"/>
    </row>
    <row r="36" spans="1:16" ht="17.100000000000001" customHeight="1"/>
    <row r="37" spans="1:16" s="46" customFormat="1" ht="10.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</sheetData>
  <mergeCells count="9">
    <mergeCell ref="A35:B35"/>
    <mergeCell ref="J3:J4"/>
    <mergeCell ref="K3:K4"/>
    <mergeCell ref="A1:K1"/>
    <mergeCell ref="C3:H3"/>
    <mergeCell ref="A3:A4"/>
    <mergeCell ref="B3:B4"/>
    <mergeCell ref="I3:I4"/>
    <mergeCell ref="J2:K2"/>
  </mergeCells>
  <phoneticPr fontId="9" type="noConversion"/>
  <pageMargins left="0.47244094488188981" right="0.3" top="0.85" bottom="0.19685039370078741" header="0.59055118110236227" footer="0.15748031496062992"/>
  <pageSetup paperSize="9" scale="7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1"/>
  <sheetViews>
    <sheetView workbookViewId="0">
      <selection activeCell="U16" sqref="U16"/>
    </sheetView>
  </sheetViews>
  <sheetFormatPr defaultColWidth="8.77734375" defaultRowHeight="11.25"/>
  <cols>
    <col min="1" max="1" width="6.21875" style="7" bestFit="1" customWidth="1"/>
    <col min="2" max="2" width="7.77734375" style="7" customWidth="1"/>
    <col min="3" max="3" width="6.5546875" style="7" bestFit="1" customWidth="1"/>
    <col min="4" max="4" width="5.77734375" style="7" customWidth="1"/>
    <col min="5" max="12" width="6" style="7" customWidth="1"/>
    <col min="13" max="16" width="5.77734375" style="7" customWidth="1"/>
    <col min="17" max="17" width="4.6640625" style="7" bestFit="1" customWidth="1"/>
    <col min="18" max="18" width="6.5546875" style="7" bestFit="1" customWidth="1"/>
    <col min="19" max="19" width="4.6640625" style="7" bestFit="1" customWidth="1"/>
    <col min="20" max="20" width="9.21875" style="7" customWidth="1"/>
    <col min="21" max="16384" width="8.77734375" style="7"/>
  </cols>
  <sheetData>
    <row r="1" spans="1:20" s="151" customFormat="1" ht="60" customHeight="1">
      <c r="A1" s="749" t="s">
        <v>643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182"/>
      <c r="O1" s="751"/>
      <c r="P1" s="751"/>
      <c r="Q1" s="751"/>
      <c r="R1" s="751"/>
      <c r="S1" s="751"/>
      <c r="T1" s="751"/>
    </row>
    <row r="2" spans="1:20" s="27" customFormat="1" ht="12" customHeight="1">
      <c r="A2" s="25"/>
      <c r="B2" s="25"/>
      <c r="C2" s="26"/>
      <c r="D2" s="26"/>
      <c r="E2" s="26"/>
      <c r="F2" s="26"/>
      <c r="G2" s="26"/>
      <c r="H2" s="26"/>
      <c r="I2" s="26"/>
      <c r="J2" s="26"/>
      <c r="K2" s="26"/>
      <c r="L2" s="753"/>
      <c r="M2" s="744"/>
      <c r="N2" s="193"/>
      <c r="S2" s="753" t="s">
        <v>279</v>
      </c>
      <c r="T2" s="744"/>
    </row>
    <row r="3" spans="1:20" s="27" customFormat="1" ht="33" customHeight="1">
      <c r="A3" s="748" t="s">
        <v>57</v>
      </c>
      <c r="B3" s="750" t="s">
        <v>324</v>
      </c>
      <c r="C3" s="747" t="s">
        <v>94</v>
      </c>
      <c r="D3" s="747"/>
      <c r="E3" s="747"/>
      <c r="F3" s="747"/>
      <c r="G3" s="747"/>
      <c r="H3" s="747"/>
      <c r="I3" s="747"/>
      <c r="J3" s="747"/>
      <c r="K3" s="747"/>
      <c r="L3" s="747"/>
      <c r="M3" s="747"/>
      <c r="N3" s="747" t="s">
        <v>586</v>
      </c>
      <c r="O3" s="748" t="s">
        <v>96</v>
      </c>
      <c r="P3" s="748" t="s">
        <v>587</v>
      </c>
      <c r="Q3" s="752" t="s">
        <v>100</v>
      </c>
      <c r="R3" s="752"/>
      <c r="S3" s="752" t="s">
        <v>323</v>
      </c>
      <c r="T3" s="752"/>
    </row>
    <row r="4" spans="1:20" s="23" customFormat="1" ht="35.1" customHeight="1">
      <c r="A4" s="748"/>
      <c r="B4" s="750"/>
      <c r="C4" s="194" t="s">
        <v>90</v>
      </c>
      <c r="D4" s="195" t="s">
        <v>95</v>
      </c>
      <c r="E4" s="194" t="s">
        <v>58</v>
      </c>
      <c r="F4" s="195" t="s">
        <v>514</v>
      </c>
      <c r="G4" s="194" t="s">
        <v>59</v>
      </c>
      <c r="H4" s="194" t="s">
        <v>60</v>
      </c>
      <c r="I4" s="194" t="s">
        <v>61</v>
      </c>
      <c r="J4" s="194" t="s">
        <v>62</v>
      </c>
      <c r="K4" s="194" t="s">
        <v>91</v>
      </c>
      <c r="L4" s="194" t="s">
        <v>92</v>
      </c>
      <c r="M4" s="194" t="s">
        <v>93</v>
      </c>
      <c r="N4" s="747"/>
      <c r="O4" s="748"/>
      <c r="P4" s="748"/>
      <c r="Q4" s="194" t="s">
        <v>97</v>
      </c>
      <c r="R4" s="194" t="s">
        <v>98</v>
      </c>
      <c r="S4" s="194" t="s">
        <v>97</v>
      </c>
      <c r="T4" s="194" t="s">
        <v>99</v>
      </c>
    </row>
    <row r="5" spans="1:20" s="56" customFormat="1" ht="45" customHeight="1">
      <c r="A5" s="341">
        <v>2009</v>
      </c>
      <c r="B5" s="344">
        <v>222</v>
      </c>
      <c r="C5" s="345">
        <v>222</v>
      </c>
      <c r="D5" s="345">
        <v>0</v>
      </c>
      <c r="E5" s="346">
        <v>0</v>
      </c>
      <c r="F5" s="346">
        <v>0</v>
      </c>
      <c r="G5" s="345">
        <v>1</v>
      </c>
      <c r="H5" s="345">
        <v>3</v>
      </c>
      <c r="I5" s="345">
        <v>13</v>
      </c>
      <c r="J5" s="345">
        <v>10</v>
      </c>
      <c r="K5" s="345">
        <v>33</v>
      </c>
      <c r="L5" s="345">
        <v>66</v>
      </c>
      <c r="M5" s="345">
        <v>96</v>
      </c>
      <c r="N5" s="345"/>
      <c r="O5" s="347">
        <v>0</v>
      </c>
      <c r="P5" s="347"/>
      <c r="Q5" s="348">
        <v>6</v>
      </c>
      <c r="R5" s="348">
        <v>128</v>
      </c>
      <c r="S5" s="348">
        <v>1</v>
      </c>
      <c r="T5" s="349">
        <v>50</v>
      </c>
    </row>
    <row r="6" spans="1:20" s="23" customFormat="1" ht="45" customHeight="1">
      <c r="A6" s="342">
        <v>2010</v>
      </c>
      <c r="B6" s="350">
        <v>236</v>
      </c>
      <c r="C6" s="351">
        <v>236</v>
      </c>
      <c r="D6" s="351">
        <v>0</v>
      </c>
      <c r="E6" s="352">
        <v>0</v>
      </c>
      <c r="F6" s="352">
        <v>0</v>
      </c>
      <c r="G6" s="351">
        <v>1</v>
      </c>
      <c r="H6" s="351">
        <v>3</v>
      </c>
      <c r="I6" s="351">
        <v>13</v>
      </c>
      <c r="J6" s="351">
        <v>10</v>
      </c>
      <c r="K6" s="351">
        <v>33</v>
      </c>
      <c r="L6" s="351">
        <v>66</v>
      </c>
      <c r="M6" s="351">
        <v>110</v>
      </c>
      <c r="N6" s="351"/>
      <c r="O6" s="353">
        <v>0</v>
      </c>
      <c r="P6" s="353"/>
      <c r="Q6" s="354">
        <v>6</v>
      </c>
      <c r="R6" s="354">
        <v>128</v>
      </c>
      <c r="S6" s="354">
        <v>1</v>
      </c>
      <c r="T6" s="355">
        <v>50</v>
      </c>
    </row>
    <row r="7" spans="1:20" s="23" customFormat="1" ht="45" customHeight="1">
      <c r="A7" s="342">
        <v>2011</v>
      </c>
      <c r="B7" s="350">
        <v>269</v>
      </c>
      <c r="C7" s="351">
        <v>269</v>
      </c>
      <c r="D7" s="351">
        <v>0</v>
      </c>
      <c r="E7" s="352">
        <v>0</v>
      </c>
      <c r="F7" s="352">
        <v>0</v>
      </c>
      <c r="G7" s="351">
        <v>1</v>
      </c>
      <c r="H7" s="351">
        <v>3</v>
      </c>
      <c r="I7" s="351">
        <v>15</v>
      </c>
      <c r="J7" s="351">
        <v>11</v>
      </c>
      <c r="K7" s="351">
        <v>35</v>
      </c>
      <c r="L7" s="351">
        <v>73</v>
      </c>
      <c r="M7" s="351">
        <v>131</v>
      </c>
      <c r="N7" s="351"/>
      <c r="O7" s="353">
        <v>0</v>
      </c>
      <c r="P7" s="353"/>
      <c r="Q7" s="354">
        <v>7</v>
      </c>
      <c r="R7" s="354">
        <v>144</v>
      </c>
      <c r="S7" s="354">
        <v>1</v>
      </c>
      <c r="T7" s="355">
        <v>44</v>
      </c>
    </row>
    <row r="8" spans="1:20" s="57" customFormat="1" ht="45" customHeight="1">
      <c r="A8" s="342">
        <v>2012</v>
      </c>
      <c r="B8" s="350">
        <v>269</v>
      </c>
      <c r="C8" s="351">
        <v>269</v>
      </c>
      <c r="D8" s="351">
        <v>0</v>
      </c>
      <c r="E8" s="352">
        <v>0</v>
      </c>
      <c r="F8" s="352">
        <v>0</v>
      </c>
      <c r="G8" s="351">
        <v>1</v>
      </c>
      <c r="H8" s="351">
        <v>3</v>
      </c>
      <c r="I8" s="351">
        <v>15</v>
      </c>
      <c r="J8" s="351">
        <v>11</v>
      </c>
      <c r="K8" s="351">
        <v>35</v>
      </c>
      <c r="L8" s="351">
        <v>73</v>
      </c>
      <c r="M8" s="351">
        <v>131</v>
      </c>
      <c r="N8" s="351"/>
      <c r="O8" s="353">
        <v>0</v>
      </c>
      <c r="P8" s="353"/>
      <c r="Q8" s="354">
        <v>7</v>
      </c>
      <c r="R8" s="354">
        <v>146</v>
      </c>
      <c r="S8" s="354">
        <v>1</v>
      </c>
      <c r="T8" s="355">
        <v>50</v>
      </c>
    </row>
    <row r="9" spans="1:20" s="57" customFormat="1" ht="45" customHeight="1">
      <c r="A9" s="342">
        <v>2013</v>
      </c>
      <c r="B9" s="356">
        <v>266</v>
      </c>
      <c r="C9" s="357">
        <f>SUM(D9:M9)</f>
        <v>266</v>
      </c>
      <c r="D9" s="358">
        <v>0</v>
      </c>
      <c r="E9" s="358">
        <v>0</v>
      </c>
      <c r="F9" s="358">
        <v>0</v>
      </c>
      <c r="G9" s="359">
        <v>1</v>
      </c>
      <c r="H9" s="359">
        <v>3</v>
      </c>
      <c r="I9" s="359">
        <v>18</v>
      </c>
      <c r="J9" s="359">
        <v>12</v>
      </c>
      <c r="K9" s="359">
        <v>34</v>
      </c>
      <c r="L9" s="359">
        <v>72</v>
      </c>
      <c r="M9" s="359">
        <v>126</v>
      </c>
      <c r="N9" s="359"/>
      <c r="O9" s="360">
        <v>0</v>
      </c>
      <c r="P9" s="360"/>
      <c r="Q9" s="358">
        <v>7</v>
      </c>
      <c r="R9" s="358">
        <v>160</v>
      </c>
      <c r="S9" s="358">
        <v>3</v>
      </c>
      <c r="T9" s="361">
        <v>70</v>
      </c>
    </row>
    <row r="10" spans="1:20" s="238" customFormat="1" ht="45" customHeight="1">
      <c r="A10" s="343">
        <v>2014</v>
      </c>
      <c r="B10" s="362">
        <v>266</v>
      </c>
      <c r="C10" s="363">
        <v>266</v>
      </c>
      <c r="D10" s="364">
        <v>0</v>
      </c>
      <c r="E10" s="364">
        <v>0</v>
      </c>
      <c r="F10" s="364">
        <v>0</v>
      </c>
      <c r="G10" s="365">
        <v>1</v>
      </c>
      <c r="H10" s="365">
        <v>3</v>
      </c>
      <c r="I10" s="365">
        <v>18</v>
      </c>
      <c r="J10" s="365">
        <v>15</v>
      </c>
      <c r="K10" s="365">
        <v>34</v>
      </c>
      <c r="L10" s="365">
        <v>72</v>
      </c>
      <c r="M10" s="365">
        <v>123</v>
      </c>
      <c r="N10" s="365"/>
      <c r="O10" s="366">
        <v>0</v>
      </c>
      <c r="P10" s="366"/>
      <c r="Q10" s="364">
        <v>7</v>
      </c>
      <c r="R10" s="364">
        <v>135</v>
      </c>
      <c r="S10" s="364">
        <v>3</v>
      </c>
      <c r="T10" s="367">
        <v>71</v>
      </c>
    </row>
    <row r="11" spans="1:20" s="21" customFormat="1" ht="30" customHeight="1">
      <c r="A11" s="746" t="s">
        <v>293</v>
      </c>
      <c r="B11" s="746"/>
      <c r="C11" s="746"/>
      <c r="D11" s="746"/>
      <c r="E11" s="746"/>
      <c r="F11" s="746"/>
      <c r="G11" s="746"/>
      <c r="H11" s="746"/>
      <c r="I11" s="745"/>
      <c r="J11" s="745"/>
      <c r="K11" s="745"/>
      <c r="L11" s="745"/>
      <c r="M11" s="745"/>
      <c r="N11" s="181"/>
      <c r="O11" s="161"/>
      <c r="P11" s="161"/>
      <c r="Q11" s="745" t="s">
        <v>652</v>
      </c>
      <c r="R11" s="745"/>
      <c r="S11" s="745"/>
      <c r="T11" s="745"/>
    </row>
  </sheetData>
  <mergeCells count="15">
    <mergeCell ref="A1:M1"/>
    <mergeCell ref="B3:B4"/>
    <mergeCell ref="A3:A4"/>
    <mergeCell ref="O1:T1"/>
    <mergeCell ref="Q3:R3"/>
    <mergeCell ref="C3:M3"/>
    <mergeCell ref="S3:T3"/>
    <mergeCell ref="O3:O4"/>
    <mergeCell ref="L2:M2"/>
    <mergeCell ref="S2:T2"/>
    <mergeCell ref="Q11:T11"/>
    <mergeCell ref="A11:H11"/>
    <mergeCell ref="I11:M11"/>
    <mergeCell ref="N3:N4"/>
    <mergeCell ref="P3:P4"/>
  </mergeCells>
  <phoneticPr fontId="10" type="noConversion"/>
  <pageMargins left="0.53" right="0.17" top="0.98425196850393704" bottom="0.78740157480314965" header="0.74803149606299213" footer="0.51181102362204722"/>
  <pageSetup paperSize="9" scale="8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26"/>
  <sheetViews>
    <sheetView topLeftCell="A4" workbookViewId="0">
      <selection activeCell="E18" sqref="E18"/>
    </sheetView>
  </sheetViews>
  <sheetFormatPr defaultColWidth="6.77734375" defaultRowHeight="11.25"/>
  <cols>
    <col min="1" max="1" width="10.77734375" style="3" customWidth="1"/>
    <col min="2" max="4" width="7.109375" style="3" customWidth="1"/>
    <col min="5" max="5" width="6.33203125" style="3" customWidth="1"/>
    <col min="6" max="6" width="6.5546875" style="3" customWidth="1"/>
    <col min="7" max="7" width="6.33203125" style="3" customWidth="1"/>
    <col min="8" max="10" width="7.109375" style="3" customWidth="1"/>
    <col min="11" max="13" width="5.77734375" style="3" customWidth="1"/>
    <col min="14" max="19" width="7.109375" style="3" customWidth="1"/>
    <col min="20" max="21" width="6.33203125" style="3" customWidth="1"/>
    <col min="22" max="28" width="7.109375" style="3" customWidth="1"/>
    <col min="29" max="16384" width="6.77734375" style="3"/>
  </cols>
  <sheetData>
    <row r="1" spans="1:30" s="150" customFormat="1" ht="60" customHeight="1">
      <c r="A1" s="715" t="s">
        <v>644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5" t="s">
        <v>566</v>
      </c>
      <c r="P1" s="716"/>
      <c r="Q1" s="716"/>
      <c r="R1" s="716"/>
      <c r="S1" s="716"/>
      <c r="T1" s="716"/>
      <c r="U1" s="716"/>
      <c r="V1" s="716"/>
      <c r="W1" s="716"/>
      <c r="X1" s="716"/>
      <c r="Y1" s="716"/>
      <c r="Z1" s="716"/>
      <c r="AA1" s="716"/>
      <c r="AB1" s="716"/>
    </row>
    <row r="2" spans="1:30" s="13" customFormat="1" ht="12" customHeight="1">
      <c r="H2" s="189"/>
      <c r="I2" s="189"/>
      <c r="J2" s="189"/>
      <c r="K2" s="189"/>
      <c r="L2" s="189"/>
      <c r="M2" s="189"/>
      <c r="N2" s="189"/>
      <c r="O2" s="189"/>
      <c r="P2" s="189"/>
      <c r="Q2" s="19"/>
      <c r="R2" s="19"/>
      <c r="S2" s="19"/>
      <c r="T2" s="19"/>
      <c r="U2" s="19"/>
      <c r="Y2" s="43"/>
      <c r="Z2" s="43"/>
      <c r="AA2" s="43"/>
      <c r="AD2" s="190" t="s">
        <v>278</v>
      </c>
    </row>
    <row r="3" spans="1:30" s="16" customFormat="1" ht="30" customHeight="1">
      <c r="A3" s="762" t="s">
        <v>43</v>
      </c>
      <c r="B3" s="764" t="s">
        <v>589</v>
      </c>
      <c r="C3" s="765"/>
      <c r="D3" s="766"/>
      <c r="E3" s="762" t="s">
        <v>114</v>
      </c>
      <c r="F3" s="762" t="s">
        <v>115</v>
      </c>
      <c r="G3" s="762" t="s">
        <v>116</v>
      </c>
      <c r="H3" s="763" t="s">
        <v>121</v>
      </c>
      <c r="I3" s="763"/>
      <c r="J3" s="763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56" t="s">
        <v>96</v>
      </c>
      <c r="W3" s="757"/>
      <c r="X3" s="758"/>
      <c r="Y3" s="756" t="s">
        <v>104</v>
      </c>
      <c r="Z3" s="757"/>
      <c r="AA3" s="758"/>
      <c r="AB3" s="756" t="s">
        <v>590</v>
      </c>
      <c r="AC3" s="757"/>
      <c r="AD3" s="758"/>
    </row>
    <row r="4" spans="1:30" s="16" customFormat="1" ht="30" customHeight="1">
      <c r="A4" s="762"/>
      <c r="B4" s="199"/>
      <c r="C4" s="765" t="s">
        <v>574</v>
      </c>
      <c r="D4" s="766" t="s">
        <v>588</v>
      </c>
      <c r="E4" s="762"/>
      <c r="F4" s="762"/>
      <c r="G4" s="762"/>
      <c r="H4" s="764" t="s">
        <v>40</v>
      </c>
      <c r="I4" s="765"/>
      <c r="J4" s="766"/>
      <c r="K4" s="763" t="s">
        <v>117</v>
      </c>
      <c r="L4" s="763" t="s">
        <v>118</v>
      </c>
      <c r="M4" s="763" t="s">
        <v>55</v>
      </c>
      <c r="N4" s="763" t="s">
        <v>56</v>
      </c>
      <c r="O4" s="763" t="s">
        <v>30</v>
      </c>
      <c r="P4" s="763" t="s">
        <v>31</v>
      </c>
      <c r="Q4" s="763" t="s">
        <v>32</v>
      </c>
      <c r="R4" s="763" t="s">
        <v>33</v>
      </c>
      <c r="S4" s="763" t="s">
        <v>34</v>
      </c>
      <c r="T4" s="763" t="s">
        <v>119</v>
      </c>
      <c r="U4" s="763" t="s">
        <v>120</v>
      </c>
      <c r="V4" s="754" t="s">
        <v>612</v>
      </c>
      <c r="W4" s="754" t="s">
        <v>574</v>
      </c>
      <c r="X4" s="754" t="s">
        <v>588</v>
      </c>
      <c r="Y4" s="754" t="s">
        <v>612</v>
      </c>
      <c r="Z4" s="754" t="s">
        <v>574</v>
      </c>
      <c r="AA4" s="754" t="s">
        <v>588</v>
      </c>
      <c r="AB4" s="754" t="s">
        <v>612</v>
      </c>
      <c r="AC4" s="754" t="s">
        <v>574</v>
      </c>
      <c r="AD4" s="754" t="s">
        <v>588</v>
      </c>
    </row>
    <row r="5" spans="1:30" s="16" customFormat="1" ht="30" customHeight="1">
      <c r="A5" s="762"/>
      <c r="B5" s="198"/>
      <c r="C5" s="768"/>
      <c r="D5" s="769"/>
      <c r="E5" s="762"/>
      <c r="F5" s="762"/>
      <c r="G5" s="762"/>
      <c r="H5" s="197"/>
      <c r="I5" s="196" t="s">
        <v>574</v>
      </c>
      <c r="J5" s="196" t="s">
        <v>588</v>
      </c>
      <c r="K5" s="755"/>
      <c r="L5" s="755"/>
      <c r="M5" s="755"/>
      <c r="N5" s="755"/>
      <c r="O5" s="755"/>
      <c r="P5" s="755"/>
      <c r="Q5" s="755"/>
      <c r="R5" s="755"/>
      <c r="S5" s="755"/>
      <c r="T5" s="755"/>
      <c r="U5" s="755"/>
      <c r="V5" s="759"/>
      <c r="W5" s="755"/>
      <c r="X5" s="755"/>
      <c r="Y5" s="759"/>
      <c r="Z5" s="755"/>
      <c r="AA5" s="755"/>
      <c r="AB5" s="759"/>
      <c r="AC5" s="755"/>
      <c r="AD5" s="755"/>
    </row>
    <row r="6" spans="1:30" s="16" customFormat="1" ht="30" customHeight="1">
      <c r="A6" s="384">
        <v>2009</v>
      </c>
      <c r="B6" s="380">
        <v>14</v>
      </c>
      <c r="C6" s="368"/>
      <c r="D6" s="368"/>
      <c r="E6" s="368">
        <v>0</v>
      </c>
      <c r="F6" s="368">
        <v>1</v>
      </c>
      <c r="G6" s="368">
        <v>0</v>
      </c>
      <c r="H6" s="368">
        <v>11</v>
      </c>
      <c r="I6" s="368"/>
      <c r="J6" s="368"/>
      <c r="K6" s="368">
        <v>0</v>
      </c>
      <c r="L6" s="368">
        <v>0</v>
      </c>
      <c r="M6" s="368">
        <v>0</v>
      </c>
      <c r="N6" s="368">
        <v>0</v>
      </c>
      <c r="O6" s="368">
        <v>6</v>
      </c>
      <c r="P6" s="368">
        <v>1</v>
      </c>
      <c r="Q6" s="368">
        <v>2</v>
      </c>
      <c r="R6" s="368">
        <v>1</v>
      </c>
      <c r="S6" s="368">
        <v>1</v>
      </c>
      <c r="T6" s="368">
        <v>0</v>
      </c>
      <c r="U6" s="368">
        <v>0</v>
      </c>
      <c r="V6" s="368">
        <v>2</v>
      </c>
      <c r="W6" s="368"/>
      <c r="X6" s="368"/>
      <c r="Y6" s="368">
        <v>0</v>
      </c>
      <c r="Z6" s="368"/>
      <c r="AA6" s="368"/>
      <c r="AB6" s="368">
        <v>0</v>
      </c>
      <c r="AC6" s="369"/>
      <c r="AD6" s="370"/>
    </row>
    <row r="7" spans="1:30" s="116" customFormat="1" ht="30" customHeight="1">
      <c r="A7" s="385">
        <v>2010</v>
      </c>
      <c r="B7" s="381">
        <v>31</v>
      </c>
      <c r="C7" s="371"/>
      <c r="D7" s="371"/>
      <c r="E7" s="371">
        <v>1</v>
      </c>
      <c r="F7" s="371">
        <v>1</v>
      </c>
      <c r="G7" s="371">
        <v>0</v>
      </c>
      <c r="H7" s="371">
        <v>8</v>
      </c>
      <c r="I7" s="371"/>
      <c r="J7" s="371"/>
      <c r="K7" s="371">
        <v>0</v>
      </c>
      <c r="L7" s="371">
        <v>0</v>
      </c>
      <c r="M7" s="371">
        <v>0</v>
      </c>
      <c r="N7" s="371">
        <v>2</v>
      </c>
      <c r="O7" s="371">
        <v>2</v>
      </c>
      <c r="P7" s="371">
        <v>2</v>
      </c>
      <c r="Q7" s="371">
        <v>1</v>
      </c>
      <c r="R7" s="371">
        <v>0</v>
      </c>
      <c r="S7" s="371">
        <v>1</v>
      </c>
      <c r="T7" s="371">
        <v>0</v>
      </c>
      <c r="U7" s="371">
        <v>0</v>
      </c>
      <c r="V7" s="371">
        <v>11</v>
      </c>
      <c r="W7" s="371"/>
      <c r="X7" s="371"/>
      <c r="Y7" s="371">
        <v>10</v>
      </c>
      <c r="Z7" s="371"/>
      <c r="AA7" s="371"/>
      <c r="AB7" s="371">
        <v>0</v>
      </c>
      <c r="AC7" s="372"/>
      <c r="AD7" s="373"/>
    </row>
    <row r="8" spans="1:30" s="116" customFormat="1" ht="30" customHeight="1">
      <c r="A8" s="385">
        <v>2011</v>
      </c>
      <c r="B8" s="381">
        <v>14</v>
      </c>
      <c r="C8" s="371"/>
      <c r="D8" s="371"/>
      <c r="E8" s="371">
        <v>0</v>
      </c>
      <c r="F8" s="371">
        <v>1</v>
      </c>
      <c r="G8" s="371">
        <v>0</v>
      </c>
      <c r="H8" s="371">
        <v>11</v>
      </c>
      <c r="I8" s="371"/>
      <c r="J8" s="371"/>
      <c r="K8" s="371">
        <v>0</v>
      </c>
      <c r="L8" s="371">
        <v>0</v>
      </c>
      <c r="M8" s="371">
        <v>0</v>
      </c>
      <c r="N8" s="371">
        <v>0</v>
      </c>
      <c r="O8" s="371">
        <v>6</v>
      </c>
      <c r="P8" s="371">
        <v>1</v>
      </c>
      <c r="Q8" s="371">
        <v>2</v>
      </c>
      <c r="R8" s="371">
        <v>1</v>
      </c>
      <c r="S8" s="371">
        <v>1</v>
      </c>
      <c r="T8" s="371">
        <v>0</v>
      </c>
      <c r="U8" s="371">
        <v>0</v>
      </c>
      <c r="V8" s="371">
        <v>2</v>
      </c>
      <c r="W8" s="371"/>
      <c r="X8" s="371"/>
      <c r="Y8" s="371">
        <v>0</v>
      </c>
      <c r="Z8" s="371"/>
      <c r="AA8" s="371"/>
      <c r="AB8" s="371">
        <v>0</v>
      </c>
      <c r="AC8" s="372"/>
      <c r="AD8" s="373"/>
    </row>
    <row r="9" spans="1:30" s="133" customFormat="1" ht="30" customHeight="1">
      <c r="A9" s="386">
        <v>2012</v>
      </c>
      <c r="B9" s="382">
        <v>22</v>
      </c>
      <c r="C9" s="374"/>
      <c r="D9" s="374"/>
      <c r="E9" s="374"/>
      <c r="F9" s="374"/>
      <c r="G9" s="374"/>
      <c r="H9" s="374">
        <v>18</v>
      </c>
      <c r="I9" s="374"/>
      <c r="J9" s="374"/>
      <c r="K9" s="374"/>
      <c r="L9" s="374"/>
      <c r="M9" s="374"/>
      <c r="N9" s="374">
        <v>3</v>
      </c>
      <c r="O9" s="374">
        <v>5</v>
      </c>
      <c r="P9" s="374">
        <v>7</v>
      </c>
      <c r="Q9" s="374">
        <v>1</v>
      </c>
      <c r="R9" s="374">
        <v>1</v>
      </c>
      <c r="S9" s="374">
        <v>1</v>
      </c>
      <c r="T9" s="374"/>
      <c r="U9" s="374"/>
      <c r="V9" s="374">
        <v>4</v>
      </c>
      <c r="W9" s="374"/>
      <c r="X9" s="374"/>
      <c r="Y9" s="374"/>
      <c r="Z9" s="374"/>
      <c r="AA9" s="374"/>
      <c r="AB9" s="374"/>
      <c r="AC9" s="375"/>
      <c r="AD9" s="376"/>
    </row>
    <row r="10" spans="1:30" s="133" customFormat="1" ht="30" customHeight="1">
      <c r="A10" s="386">
        <v>2013</v>
      </c>
      <c r="B10" s="382">
        <v>9</v>
      </c>
      <c r="C10" s="374">
        <v>8</v>
      </c>
      <c r="D10" s="374">
        <v>1</v>
      </c>
      <c r="E10" s="374">
        <v>0</v>
      </c>
      <c r="F10" s="374">
        <v>0</v>
      </c>
      <c r="G10" s="374">
        <v>0</v>
      </c>
      <c r="H10" s="374">
        <v>7</v>
      </c>
      <c r="I10" s="374">
        <v>6</v>
      </c>
      <c r="J10" s="374">
        <v>1</v>
      </c>
      <c r="K10" s="374">
        <v>0</v>
      </c>
      <c r="L10" s="374">
        <v>0</v>
      </c>
      <c r="M10" s="374">
        <v>0</v>
      </c>
      <c r="N10" s="374">
        <v>2</v>
      </c>
      <c r="O10" s="374">
        <v>3</v>
      </c>
      <c r="P10" s="374">
        <v>0</v>
      </c>
      <c r="Q10" s="374">
        <v>0</v>
      </c>
      <c r="R10" s="374">
        <v>1</v>
      </c>
      <c r="S10" s="374">
        <v>1</v>
      </c>
      <c r="T10" s="374">
        <v>0</v>
      </c>
      <c r="U10" s="374">
        <v>0</v>
      </c>
      <c r="V10" s="374">
        <v>1</v>
      </c>
      <c r="W10" s="374">
        <v>1</v>
      </c>
      <c r="X10" s="374">
        <v>0</v>
      </c>
      <c r="Y10" s="374">
        <v>1</v>
      </c>
      <c r="Z10" s="374">
        <v>1</v>
      </c>
      <c r="AA10" s="374">
        <v>0</v>
      </c>
      <c r="AB10" s="374">
        <v>0</v>
      </c>
      <c r="AC10" s="375"/>
      <c r="AD10" s="376"/>
    </row>
    <row r="11" spans="1:30" s="116" customFormat="1" ht="26.1" customHeight="1">
      <c r="A11" s="387">
        <v>2014</v>
      </c>
      <c r="B11" s="383">
        <v>45</v>
      </c>
      <c r="C11" s="377">
        <v>33</v>
      </c>
      <c r="D11" s="377">
        <v>12</v>
      </c>
      <c r="E11" s="377">
        <f t="shared" ref="E11:AB11" si="0">SUM(E13:E21)</f>
        <v>0</v>
      </c>
      <c r="F11" s="377">
        <f t="shared" si="0"/>
        <v>1</v>
      </c>
      <c r="G11" s="377">
        <f t="shared" si="0"/>
        <v>0</v>
      </c>
      <c r="H11" s="377">
        <f t="shared" si="0"/>
        <v>41</v>
      </c>
      <c r="I11" s="377">
        <f t="shared" si="0"/>
        <v>31</v>
      </c>
      <c r="J11" s="377">
        <f t="shared" si="0"/>
        <v>10</v>
      </c>
      <c r="K11" s="377">
        <f t="shared" si="0"/>
        <v>0</v>
      </c>
      <c r="L11" s="377">
        <f t="shared" si="0"/>
        <v>0</v>
      </c>
      <c r="M11" s="377">
        <f t="shared" si="0"/>
        <v>0</v>
      </c>
      <c r="N11" s="377">
        <f t="shared" si="0"/>
        <v>2</v>
      </c>
      <c r="O11" s="377">
        <f t="shared" si="0"/>
        <v>6</v>
      </c>
      <c r="P11" s="377">
        <f t="shared" si="0"/>
        <v>14</v>
      </c>
      <c r="Q11" s="377">
        <f t="shared" si="0"/>
        <v>5</v>
      </c>
      <c r="R11" s="377">
        <f t="shared" si="0"/>
        <v>6</v>
      </c>
      <c r="S11" s="377">
        <f t="shared" si="0"/>
        <v>8</v>
      </c>
      <c r="T11" s="377">
        <f t="shared" si="0"/>
        <v>0</v>
      </c>
      <c r="U11" s="377">
        <f t="shared" si="0"/>
        <v>0</v>
      </c>
      <c r="V11" s="377">
        <f t="shared" si="0"/>
        <v>0</v>
      </c>
      <c r="W11" s="377">
        <f t="shared" si="0"/>
        <v>0</v>
      </c>
      <c r="X11" s="377">
        <f t="shared" si="0"/>
        <v>0</v>
      </c>
      <c r="Y11" s="377">
        <f t="shared" si="0"/>
        <v>3</v>
      </c>
      <c r="Z11" s="377">
        <f t="shared" si="0"/>
        <v>1</v>
      </c>
      <c r="AA11" s="377">
        <f t="shared" si="0"/>
        <v>2</v>
      </c>
      <c r="AB11" s="377">
        <f t="shared" si="0"/>
        <v>0</v>
      </c>
      <c r="AC11" s="378"/>
      <c r="AD11" s="379"/>
    </row>
    <row r="12" spans="1:30" s="116" customFormat="1" ht="26.1" customHeight="1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</row>
    <row r="13" spans="1:30" s="116" customFormat="1" ht="26.1" customHeight="1">
      <c r="A13" s="117" t="s">
        <v>106</v>
      </c>
      <c r="B13" s="115"/>
      <c r="C13" s="115"/>
      <c r="D13" s="115"/>
      <c r="E13" s="118"/>
      <c r="F13" s="118"/>
      <c r="G13" s="118"/>
      <c r="H13" s="118">
        <v>9</v>
      </c>
      <c r="I13" s="118">
        <v>8</v>
      </c>
      <c r="J13" s="118">
        <v>1</v>
      </c>
      <c r="K13" s="118"/>
      <c r="L13" s="118"/>
      <c r="M13" s="118"/>
      <c r="N13" s="118"/>
      <c r="O13" s="119">
        <v>2</v>
      </c>
      <c r="P13" s="118">
        <v>2</v>
      </c>
      <c r="Q13" s="118">
        <v>2</v>
      </c>
      <c r="R13" s="118">
        <v>3</v>
      </c>
      <c r="S13" s="118"/>
      <c r="T13" s="118"/>
      <c r="U13" s="118"/>
      <c r="V13" s="118"/>
      <c r="W13" s="118"/>
      <c r="X13" s="118"/>
      <c r="Y13" s="118"/>
      <c r="Z13" s="118"/>
      <c r="AA13" s="118"/>
      <c r="AB13" s="118"/>
    </row>
    <row r="14" spans="1:30" s="116" customFormat="1" ht="26.1" customHeight="1">
      <c r="A14" s="117" t="s">
        <v>107</v>
      </c>
      <c r="B14" s="115"/>
      <c r="C14" s="115"/>
      <c r="D14" s="115"/>
      <c r="E14" s="118"/>
      <c r="F14" s="118">
        <v>1</v>
      </c>
      <c r="G14" s="118"/>
      <c r="H14" s="118">
        <v>9</v>
      </c>
      <c r="I14" s="118">
        <v>5</v>
      </c>
      <c r="J14" s="118">
        <v>4</v>
      </c>
      <c r="K14" s="118"/>
      <c r="L14" s="118"/>
      <c r="M14" s="118"/>
      <c r="N14" s="118">
        <v>1</v>
      </c>
      <c r="O14" s="118"/>
      <c r="P14" s="118"/>
      <c r="Q14" s="119"/>
      <c r="R14" s="118">
        <v>1</v>
      </c>
      <c r="S14" s="118">
        <v>7</v>
      </c>
      <c r="T14" s="118"/>
      <c r="U14" s="118"/>
      <c r="V14" s="118"/>
      <c r="W14" s="118"/>
      <c r="X14" s="118"/>
      <c r="Y14" s="118">
        <v>3</v>
      </c>
      <c r="Z14" s="118">
        <v>1</v>
      </c>
      <c r="AA14" s="118">
        <v>2</v>
      </c>
      <c r="AB14" s="118"/>
    </row>
    <row r="15" spans="1:30" s="116" customFormat="1" ht="26.1" customHeight="1">
      <c r="A15" s="117" t="s">
        <v>108</v>
      </c>
      <c r="B15" s="115"/>
      <c r="C15" s="115"/>
      <c r="D15" s="115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</row>
    <row r="16" spans="1:30" s="116" customFormat="1" ht="26.1" customHeight="1">
      <c r="A16" s="117" t="s">
        <v>109</v>
      </c>
      <c r="B16" s="115"/>
      <c r="C16" s="115"/>
      <c r="D16" s="115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</row>
    <row r="17" spans="1:30" s="116" customFormat="1" ht="26.1" customHeight="1">
      <c r="A17" s="117" t="s">
        <v>110</v>
      </c>
      <c r="B17" s="115"/>
      <c r="C17" s="115"/>
      <c r="D17" s="115"/>
      <c r="E17" s="118"/>
      <c r="F17" s="118"/>
      <c r="G17" s="118"/>
      <c r="H17" s="118">
        <v>21</v>
      </c>
      <c r="I17" s="118">
        <v>17</v>
      </c>
      <c r="J17" s="118">
        <v>4</v>
      </c>
      <c r="K17" s="118"/>
      <c r="L17" s="118"/>
      <c r="M17" s="118"/>
      <c r="N17" s="118">
        <v>1</v>
      </c>
      <c r="O17" s="118">
        <v>4</v>
      </c>
      <c r="P17" s="118">
        <v>12</v>
      </c>
      <c r="Q17" s="118">
        <v>3</v>
      </c>
      <c r="R17" s="118">
        <v>1</v>
      </c>
      <c r="S17" s="118"/>
      <c r="T17" s="118"/>
      <c r="U17" s="118"/>
      <c r="V17" s="119"/>
      <c r="W17" s="119"/>
      <c r="X17" s="119"/>
      <c r="Y17" s="118"/>
      <c r="Z17" s="118"/>
      <c r="AA17" s="118"/>
      <c r="AB17" s="118"/>
    </row>
    <row r="18" spans="1:30" s="116" customFormat="1" ht="26.1" customHeight="1">
      <c r="A18" s="117" t="s">
        <v>111</v>
      </c>
      <c r="B18" s="115"/>
      <c r="C18" s="115"/>
      <c r="D18" s="115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</row>
    <row r="19" spans="1:30" s="116" customFormat="1" ht="26.1" customHeight="1">
      <c r="A19" s="117" t="s">
        <v>112</v>
      </c>
      <c r="B19" s="115"/>
      <c r="C19" s="115"/>
      <c r="D19" s="115"/>
      <c r="E19" s="118"/>
      <c r="F19" s="118"/>
      <c r="G19" s="118"/>
      <c r="H19" s="118">
        <v>2</v>
      </c>
      <c r="I19" s="118">
        <v>1</v>
      </c>
      <c r="J19" s="118">
        <v>1</v>
      </c>
      <c r="K19" s="118"/>
      <c r="L19" s="118"/>
      <c r="M19" s="118"/>
      <c r="N19" s="118"/>
      <c r="O19" s="118"/>
      <c r="P19" s="118"/>
      <c r="Q19" s="118"/>
      <c r="R19" s="118">
        <v>1</v>
      </c>
      <c r="S19" s="118">
        <v>1</v>
      </c>
      <c r="T19" s="118"/>
      <c r="U19" s="118"/>
      <c r="V19" s="118"/>
      <c r="W19" s="118"/>
      <c r="X19" s="118"/>
      <c r="Y19" s="118"/>
      <c r="Z19" s="118"/>
      <c r="AA19" s="118"/>
      <c r="AB19" s="118"/>
    </row>
    <row r="20" spans="1:30" s="116" customFormat="1" ht="26.1" customHeight="1">
      <c r="A20" s="117" t="s">
        <v>234</v>
      </c>
      <c r="B20" s="115"/>
      <c r="C20" s="115"/>
      <c r="D20" s="115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9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</row>
    <row r="21" spans="1:30" s="116" customFormat="1" ht="26.1" customHeight="1">
      <c r="A21" s="120" t="s">
        <v>235</v>
      </c>
      <c r="B21" s="115"/>
      <c r="C21" s="115"/>
      <c r="D21" s="115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244"/>
      <c r="AD21" s="244"/>
    </row>
    <row r="22" spans="1:30" s="13" customFormat="1" ht="12" customHeight="1">
      <c r="A22" s="767" t="s">
        <v>515</v>
      </c>
      <c r="B22" s="767"/>
      <c r="C22" s="184"/>
      <c r="D22" s="184"/>
      <c r="E22" s="92"/>
      <c r="L22" s="88"/>
      <c r="M22" s="88"/>
      <c r="N22" s="88"/>
      <c r="V22" s="49"/>
      <c r="W22" s="49"/>
      <c r="X22" s="49"/>
      <c r="Y22" s="760"/>
      <c r="Z22" s="760"/>
      <c r="AA22" s="760"/>
      <c r="AB22" s="761"/>
    </row>
    <row r="23" spans="1:30" ht="17.100000000000001" customHeight="1"/>
    <row r="24" spans="1:30" ht="17.100000000000001" customHeight="1">
      <c r="B24" s="130"/>
      <c r="C24" s="130"/>
      <c r="D24" s="130"/>
    </row>
    <row r="25" spans="1:30" ht="17.100000000000001" customHeight="1"/>
    <row r="26" spans="1:30" ht="17.100000000000001" customHeight="1"/>
  </sheetData>
  <mergeCells count="36">
    <mergeCell ref="C4:C5"/>
    <mergeCell ref="D4:D5"/>
    <mergeCell ref="A1:N1"/>
    <mergeCell ref="O1:AB1"/>
    <mergeCell ref="A3:A5"/>
    <mergeCell ref="R4:R5"/>
    <mergeCell ref="S4:S5"/>
    <mergeCell ref="Y3:AA3"/>
    <mergeCell ref="T4:T5"/>
    <mergeCell ref="U4:U5"/>
    <mergeCell ref="Y22:AB22"/>
    <mergeCell ref="G3:G5"/>
    <mergeCell ref="H3:U3"/>
    <mergeCell ref="B3:D3"/>
    <mergeCell ref="A22:B22"/>
    <mergeCell ref="E3:E5"/>
    <mergeCell ref="F3:F5"/>
    <mergeCell ref="H4:J4"/>
    <mergeCell ref="K4:K5"/>
    <mergeCell ref="L4:L5"/>
    <mergeCell ref="M4:M5"/>
    <mergeCell ref="AA4:AA5"/>
    <mergeCell ref="N4:N5"/>
    <mergeCell ref="O4:O5"/>
    <mergeCell ref="P4:P5"/>
    <mergeCell ref="Q4:Q5"/>
    <mergeCell ref="AC4:AC5"/>
    <mergeCell ref="AD4:AD5"/>
    <mergeCell ref="AB3:AD3"/>
    <mergeCell ref="W4:W5"/>
    <mergeCell ref="X4:X5"/>
    <mergeCell ref="V3:X3"/>
    <mergeCell ref="Z4:Z5"/>
    <mergeCell ref="V4:V5"/>
    <mergeCell ref="Y4:Y5"/>
    <mergeCell ref="AB4:AB5"/>
  </mergeCells>
  <phoneticPr fontId="10" type="noConversion"/>
  <pageMargins left="0.3" right="0.17" top="0.64" bottom="0.28000000000000003" header="0.51181102362204722" footer="0.16"/>
  <pageSetup paperSize="9" scale="8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K47"/>
  <sheetViews>
    <sheetView workbookViewId="0">
      <selection activeCell="E23" sqref="E23"/>
    </sheetView>
  </sheetViews>
  <sheetFormatPr defaultRowHeight="13.5"/>
  <cols>
    <col min="1" max="1" width="9.33203125" style="137" customWidth="1"/>
    <col min="2" max="2" width="9.6640625" style="137" customWidth="1"/>
    <col min="3" max="3" width="9.6640625" style="144" customWidth="1"/>
    <col min="4" max="5" width="9.6640625" style="137" customWidth="1"/>
    <col min="6" max="6" width="11.77734375" style="137" customWidth="1"/>
    <col min="7" max="7" width="9.6640625" style="137" customWidth="1"/>
    <col min="8" max="10" width="11.109375" style="137" customWidth="1"/>
    <col min="11" max="12" width="6.88671875" style="137" customWidth="1"/>
    <col min="13" max="16384" width="8.88671875" style="137"/>
  </cols>
  <sheetData>
    <row r="1" spans="1:37" s="152" customFormat="1" ht="51.75" customHeight="1">
      <c r="B1" s="773" t="s">
        <v>475</v>
      </c>
      <c r="C1" s="773"/>
      <c r="D1" s="773"/>
      <c r="E1" s="773"/>
      <c r="F1" s="773"/>
    </row>
    <row r="2" spans="1:37" s="140" customFormat="1" ht="13.5" customHeight="1"/>
    <row r="3" spans="1:37" s="142" customFormat="1" ht="20.100000000000001" customHeight="1">
      <c r="A3" s="141" t="s">
        <v>471</v>
      </c>
      <c r="B3" s="141" t="s">
        <v>331</v>
      </c>
      <c r="C3" s="141"/>
      <c r="D3" s="141" t="s">
        <v>331</v>
      </c>
      <c r="E3" s="141" t="s">
        <v>331</v>
      </c>
      <c r="F3" s="141"/>
      <c r="G3" s="141"/>
      <c r="H3" s="141"/>
      <c r="I3" s="141"/>
    </row>
    <row r="4" spans="1:37" s="142" customFormat="1" ht="33" customHeight="1">
      <c r="A4" s="774" t="s">
        <v>169</v>
      </c>
      <c r="B4" s="776" t="s">
        <v>516</v>
      </c>
      <c r="C4" s="778" t="s">
        <v>517</v>
      </c>
      <c r="D4" s="779"/>
      <c r="E4" s="779"/>
      <c r="F4" s="779"/>
      <c r="G4" s="770" t="s">
        <v>518</v>
      </c>
      <c r="H4" s="771"/>
      <c r="I4" s="771"/>
      <c r="J4" s="772"/>
    </row>
    <row r="5" spans="1:37" s="142" customFormat="1" ht="31.5" customHeight="1">
      <c r="A5" s="775"/>
      <c r="B5" s="777"/>
      <c r="C5" s="401"/>
      <c r="D5" s="402" t="s">
        <v>519</v>
      </c>
      <c r="E5" s="278" t="s">
        <v>520</v>
      </c>
      <c r="F5" s="278" t="s">
        <v>521</v>
      </c>
      <c r="G5" s="403"/>
      <c r="H5" s="278" t="s">
        <v>522</v>
      </c>
      <c r="I5" s="404" t="s">
        <v>523</v>
      </c>
      <c r="J5" s="405" t="s">
        <v>524</v>
      </c>
    </row>
    <row r="6" spans="1:37" s="142" customFormat="1" ht="34.5" customHeight="1">
      <c r="A6" s="395" t="s">
        <v>567</v>
      </c>
      <c r="B6" s="396">
        <v>597</v>
      </c>
      <c r="C6" s="397">
        <v>597</v>
      </c>
      <c r="D6" s="398">
        <v>0</v>
      </c>
      <c r="E6" s="397">
        <v>282</v>
      </c>
      <c r="F6" s="397">
        <v>315</v>
      </c>
      <c r="G6" s="399">
        <v>0</v>
      </c>
      <c r="H6" s="397">
        <v>0</v>
      </c>
      <c r="I6" s="399">
        <v>0</v>
      </c>
      <c r="J6" s="400">
        <v>0</v>
      </c>
    </row>
    <row r="7" spans="1:37" s="177" customFormat="1" ht="34.5" customHeight="1">
      <c r="A7" s="393" t="s">
        <v>568</v>
      </c>
      <c r="B7" s="391">
        <v>599</v>
      </c>
      <c r="C7" s="388">
        <v>599</v>
      </c>
      <c r="D7" s="388">
        <v>0</v>
      </c>
      <c r="E7" s="388">
        <v>286</v>
      </c>
      <c r="F7" s="388">
        <v>313</v>
      </c>
      <c r="G7" s="389">
        <f t="shared" ref="G7:J8" si="0">SUM(G10:G10)</f>
        <v>0</v>
      </c>
      <c r="H7" s="389">
        <f t="shared" si="0"/>
        <v>0</v>
      </c>
      <c r="I7" s="389">
        <f t="shared" si="0"/>
        <v>0</v>
      </c>
      <c r="J7" s="390">
        <f t="shared" si="0"/>
        <v>0</v>
      </c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</row>
    <row r="8" spans="1:37" s="177" customFormat="1" ht="34.5" customHeight="1">
      <c r="A8" s="393" t="s">
        <v>620</v>
      </c>
      <c r="B8" s="391">
        <v>603</v>
      </c>
      <c r="C8" s="388">
        <v>603</v>
      </c>
      <c r="D8" s="388">
        <v>0</v>
      </c>
      <c r="E8" s="388">
        <v>290</v>
      </c>
      <c r="F8" s="388">
        <v>313</v>
      </c>
      <c r="G8" s="389">
        <f t="shared" si="0"/>
        <v>0</v>
      </c>
      <c r="H8" s="389">
        <f t="shared" si="0"/>
        <v>0</v>
      </c>
      <c r="I8" s="389">
        <f t="shared" si="0"/>
        <v>0</v>
      </c>
      <c r="J8" s="390">
        <f t="shared" si="0"/>
        <v>0</v>
      </c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</row>
    <row r="9" spans="1:37" s="177" customFormat="1" ht="34.5" customHeight="1">
      <c r="A9" s="406" t="s">
        <v>622</v>
      </c>
      <c r="B9" s="391">
        <v>626</v>
      </c>
      <c r="C9" s="388">
        <v>626</v>
      </c>
      <c r="D9" s="388">
        <v>0</v>
      </c>
      <c r="E9" s="407">
        <v>311</v>
      </c>
      <c r="F9" s="407">
        <v>315</v>
      </c>
      <c r="G9" s="389">
        <v>0</v>
      </c>
      <c r="H9" s="389">
        <v>0</v>
      </c>
      <c r="I9" s="389">
        <v>0</v>
      </c>
      <c r="J9" s="390">
        <v>0</v>
      </c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</row>
    <row r="10" spans="1:37" s="174" customFormat="1" ht="21" customHeight="1">
      <c r="A10" s="394" t="s">
        <v>525</v>
      </c>
      <c r="B10" s="171"/>
      <c r="C10" s="171"/>
      <c r="D10" s="172"/>
      <c r="E10" s="172"/>
      <c r="F10" s="172"/>
      <c r="G10" s="172"/>
      <c r="H10" s="172"/>
      <c r="I10" s="172"/>
      <c r="J10" s="172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</row>
    <row r="11" spans="1:37" s="140" customFormat="1" ht="20.100000000000001" customHeight="1">
      <c r="A11" s="140" t="s">
        <v>526</v>
      </c>
    </row>
    <row r="12" spans="1:37" s="140" customFormat="1"/>
    <row r="13" spans="1:37" s="140" customFormat="1"/>
    <row r="14" spans="1:37" s="140" customFormat="1"/>
    <row r="15" spans="1:37" s="140" customFormat="1"/>
    <row r="16" spans="1:37" s="140" customFormat="1"/>
    <row r="17" s="142" customFormat="1"/>
    <row r="18" s="142" customFormat="1"/>
    <row r="19" s="142" customFormat="1"/>
    <row r="20" s="142" customFormat="1"/>
    <row r="21" s="142" customFormat="1"/>
    <row r="22" s="142" customFormat="1"/>
    <row r="23" s="142" customFormat="1"/>
    <row r="24" s="142" customFormat="1"/>
    <row r="25" s="142" customFormat="1"/>
    <row r="26" s="142" customFormat="1"/>
    <row r="27" s="142" customFormat="1"/>
    <row r="28" s="142" customFormat="1"/>
    <row r="29" s="142" customFormat="1"/>
    <row r="30" s="142" customFormat="1"/>
    <row r="31" s="142" customFormat="1"/>
    <row r="32" s="140" customFormat="1"/>
    <row r="33" s="140" customFormat="1"/>
    <row r="34" s="140" customFormat="1"/>
    <row r="35" s="140" customFormat="1"/>
    <row r="36" s="140" customFormat="1"/>
    <row r="37" s="140" customFormat="1"/>
    <row r="38" s="140" customFormat="1"/>
    <row r="39" s="140" customFormat="1"/>
    <row r="40" s="140" customFormat="1"/>
    <row r="41" s="140" customFormat="1"/>
    <row r="42" s="140" customFormat="1"/>
    <row r="43" s="140" customFormat="1"/>
    <row r="44" s="140" customFormat="1"/>
    <row r="45" s="140" customFormat="1"/>
    <row r="46" s="140" customFormat="1"/>
    <row r="47" s="140" customFormat="1"/>
  </sheetData>
  <mergeCells count="5">
    <mergeCell ref="G4:J4"/>
    <mergeCell ref="B1:F1"/>
    <mergeCell ref="A4:A5"/>
    <mergeCell ref="B4:B5"/>
    <mergeCell ref="C4:F4"/>
  </mergeCells>
  <phoneticPr fontId="10" type="noConversion"/>
  <pageMargins left="0.74803149606299213" right="0.74803149606299213" top="0.7" bottom="0.38" header="0.51181102362204722" footer="0.3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O25"/>
  <sheetViews>
    <sheetView topLeftCell="A7" workbookViewId="0">
      <selection activeCell="D15" sqref="D15"/>
    </sheetView>
  </sheetViews>
  <sheetFormatPr defaultColWidth="8.77734375" defaultRowHeight="10.5"/>
  <cols>
    <col min="1" max="1" width="8.77734375" style="8" customWidth="1"/>
    <col min="2" max="2" width="8.109375" style="8" bestFit="1" customWidth="1"/>
    <col min="3" max="4" width="7.77734375" style="8" customWidth="1"/>
    <col min="5" max="6" width="6.33203125" style="8" bestFit="1" customWidth="1"/>
    <col min="7" max="8" width="4.5546875" style="8" bestFit="1" customWidth="1"/>
    <col min="9" max="10" width="6.33203125" style="8" bestFit="1" customWidth="1"/>
    <col min="11" max="31" width="7.77734375" style="8" customWidth="1"/>
    <col min="32" max="53" width="9.77734375" style="8" customWidth="1"/>
    <col min="54" max="16384" width="8.77734375" style="8"/>
  </cols>
  <sheetData>
    <row r="1" spans="1:20" s="153" customFormat="1" ht="69.95" customHeight="1">
      <c r="A1" s="751" t="s">
        <v>476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804" t="s">
        <v>479</v>
      </c>
      <c r="M1" s="804"/>
      <c r="N1" s="804"/>
      <c r="O1" s="804"/>
      <c r="P1" s="804"/>
      <c r="Q1" s="804"/>
      <c r="R1" s="804"/>
      <c r="S1" s="804"/>
    </row>
    <row r="2" spans="1:20" s="29" customFormat="1" ht="12" customHeight="1">
      <c r="B2" s="22"/>
      <c r="C2" s="22"/>
      <c r="D2" s="22"/>
      <c r="E2" s="22"/>
      <c r="F2" s="22"/>
      <c r="G2" s="22"/>
      <c r="H2" s="22"/>
      <c r="I2" s="22"/>
      <c r="J2" s="22"/>
      <c r="K2" s="22"/>
      <c r="L2" s="48"/>
      <c r="M2" s="22"/>
      <c r="N2" s="22"/>
      <c r="O2" s="22"/>
      <c r="P2" s="22"/>
      <c r="Q2" s="22"/>
      <c r="R2" s="22"/>
      <c r="S2" s="22" t="s">
        <v>385</v>
      </c>
    </row>
    <row r="3" spans="1:20" s="30" customFormat="1" ht="20.25" customHeight="1">
      <c r="A3" s="795" t="s">
        <v>386</v>
      </c>
      <c r="B3" s="800" t="s">
        <v>387</v>
      </c>
      <c r="C3" s="791" t="s">
        <v>388</v>
      </c>
      <c r="D3" s="791"/>
      <c r="E3" s="791"/>
      <c r="F3" s="791"/>
      <c r="G3" s="791"/>
      <c r="H3" s="791"/>
      <c r="I3" s="791"/>
      <c r="J3" s="792"/>
      <c r="K3" s="805" t="s">
        <v>389</v>
      </c>
      <c r="L3" s="805"/>
      <c r="M3" s="805"/>
      <c r="N3" s="805"/>
      <c r="O3" s="806"/>
      <c r="P3" s="791" t="s">
        <v>390</v>
      </c>
      <c r="Q3" s="791"/>
      <c r="R3" s="791"/>
      <c r="S3" s="792"/>
      <c r="T3" s="35"/>
    </row>
    <row r="4" spans="1:20" s="30" customFormat="1" ht="21" customHeight="1">
      <c r="A4" s="807"/>
      <c r="B4" s="801"/>
      <c r="C4" s="793" t="s">
        <v>391</v>
      </c>
      <c r="D4" s="793" t="s">
        <v>392</v>
      </c>
      <c r="E4" s="793" t="s">
        <v>393</v>
      </c>
      <c r="F4" s="793"/>
      <c r="G4" s="793" t="s">
        <v>394</v>
      </c>
      <c r="H4" s="793"/>
      <c r="I4" s="793" t="s">
        <v>395</v>
      </c>
      <c r="J4" s="793"/>
      <c r="K4" s="801" t="s">
        <v>396</v>
      </c>
      <c r="L4" s="793" t="s">
        <v>397</v>
      </c>
      <c r="M4" s="787" t="s">
        <v>398</v>
      </c>
      <c r="N4" s="808" t="s">
        <v>592</v>
      </c>
      <c r="O4" s="789" t="s">
        <v>399</v>
      </c>
      <c r="P4" s="810" t="s">
        <v>440</v>
      </c>
      <c r="Q4" s="798" t="s">
        <v>400</v>
      </c>
      <c r="R4" s="793" t="s">
        <v>401</v>
      </c>
      <c r="S4" s="787" t="s">
        <v>402</v>
      </c>
      <c r="T4" s="780" t="s">
        <v>403</v>
      </c>
    </row>
    <row r="5" spans="1:20" s="30" customFormat="1" ht="18.75" customHeight="1">
      <c r="A5" s="796"/>
      <c r="B5" s="799"/>
      <c r="C5" s="788"/>
      <c r="D5" s="788"/>
      <c r="E5" s="424" t="s">
        <v>404</v>
      </c>
      <c r="F5" s="424" t="s">
        <v>405</v>
      </c>
      <c r="G5" s="424" t="s">
        <v>404</v>
      </c>
      <c r="H5" s="424" t="s">
        <v>405</v>
      </c>
      <c r="I5" s="424" t="s">
        <v>404</v>
      </c>
      <c r="J5" s="424" t="s">
        <v>405</v>
      </c>
      <c r="K5" s="799"/>
      <c r="L5" s="788"/>
      <c r="M5" s="788"/>
      <c r="N5" s="809"/>
      <c r="O5" s="790"/>
      <c r="P5" s="811"/>
      <c r="Q5" s="799"/>
      <c r="R5" s="788"/>
      <c r="S5" s="788"/>
      <c r="T5" s="781"/>
    </row>
    <row r="6" spans="1:20" s="53" customFormat="1" ht="27.95" customHeight="1">
      <c r="A6" s="419">
        <v>2009</v>
      </c>
      <c r="B6" s="420">
        <v>138</v>
      </c>
      <c r="C6" s="421">
        <v>1</v>
      </c>
      <c r="D6" s="421">
        <v>23</v>
      </c>
      <c r="E6" s="421">
        <v>1</v>
      </c>
      <c r="F6" s="421">
        <v>1</v>
      </c>
      <c r="G6" s="421">
        <v>0</v>
      </c>
      <c r="H6" s="422">
        <v>0</v>
      </c>
      <c r="I6" s="422">
        <v>1</v>
      </c>
      <c r="J6" s="421">
        <v>1</v>
      </c>
      <c r="K6" s="421">
        <v>1</v>
      </c>
      <c r="L6" s="421">
        <v>1</v>
      </c>
      <c r="M6" s="421">
        <v>17</v>
      </c>
      <c r="N6" s="421">
        <v>0</v>
      </c>
      <c r="O6" s="422">
        <v>1</v>
      </c>
      <c r="P6" s="422">
        <v>8</v>
      </c>
      <c r="Q6" s="421">
        <v>2</v>
      </c>
      <c r="R6" s="421">
        <v>0</v>
      </c>
      <c r="S6" s="421">
        <v>2</v>
      </c>
      <c r="T6" s="423">
        <v>1</v>
      </c>
    </row>
    <row r="7" spans="1:20" s="53" customFormat="1" ht="27.95" customHeight="1">
      <c r="A7" s="277">
        <v>2010</v>
      </c>
      <c r="B7" s="259">
        <f>SUM(C7:T7)+SUM(B16:S16)</f>
        <v>138</v>
      </c>
      <c r="C7" s="260">
        <v>1</v>
      </c>
      <c r="D7" s="260">
        <v>23</v>
      </c>
      <c r="E7" s="260">
        <v>1</v>
      </c>
      <c r="F7" s="260">
        <v>1</v>
      </c>
      <c r="G7" s="260">
        <v>0</v>
      </c>
      <c r="H7" s="408">
        <v>0</v>
      </c>
      <c r="I7" s="408">
        <v>1</v>
      </c>
      <c r="J7" s="260">
        <v>1</v>
      </c>
      <c r="K7" s="260">
        <v>1</v>
      </c>
      <c r="L7" s="260">
        <v>1</v>
      </c>
      <c r="M7" s="260">
        <v>17</v>
      </c>
      <c r="N7" s="260">
        <v>0</v>
      </c>
      <c r="O7" s="408">
        <v>1</v>
      </c>
      <c r="P7" s="408">
        <v>8</v>
      </c>
      <c r="Q7" s="260">
        <v>2</v>
      </c>
      <c r="R7" s="260">
        <v>0</v>
      </c>
      <c r="S7" s="260">
        <v>2</v>
      </c>
      <c r="T7" s="409">
        <v>1</v>
      </c>
    </row>
    <row r="8" spans="1:20" s="53" customFormat="1" ht="27.95" customHeight="1">
      <c r="A8" s="277">
        <v>2011</v>
      </c>
      <c r="B8" s="259">
        <v>138</v>
      </c>
      <c r="C8" s="260">
        <v>1</v>
      </c>
      <c r="D8" s="260">
        <v>23</v>
      </c>
      <c r="E8" s="260">
        <v>1</v>
      </c>
      <c r="F8" s="260">
        <v>1</v>
      </c>
      <c r="G8" s="260">
        <v>0</v>
      </c>
      <c r="H8" s="408">
        <v>0</v>
      </c>
      <c r="I8" s="408">
        <v>3</v>
      </c>
      <c r="J8" s="260">
        <v>0</v>
      </c>
      <c r="K8" s="260">
        <v>1</v>
      </c>
      <c r="L8" s="260">
        <v>1</v>
      </c>
      <c r="M8" s="260">
        <v>17</v>
      </c>
      <c r="N8" s="260">
        <v>0</v>
      </c>
      <c r="O8" s="408">
        <v>1</v>
      </c>
      <c r="P8" s="408">
        <v>8</v>
      </c>
      <c r="Q8" s="260">
        <v>2</v>
      </c>
      <c r="R8" s="260">
        <v>0</v>
      </c>
      <c r="S8" s="260">
        <v>2</v>
      </c>
      <c r="T8" s="409">
        <v>1</v>
      </c>
    </row>
    <row r="9" spans="1:20" s="59" customFormat="1" ht="27.95" customHeight="1">
      <c r="A9" s="277">
        <v>2012</v>
      </c>
      <c r="B9" s="259">
        <v>138</v>
      </c>
      <c r="C9" s="260">
        <v>1</v>
      </c>
      <c r="D9" s="260">
        <v>23</v>
      </c>
      <c r="E9" s="260">
        <v>1</v>
      </c>
      <c r="F9" s="260">
        <v>1</v>
      </c>
      <c r="G9" s="260">
        <v>0</v>
      </c>
      <c r="H9" s="408">
        <v>0</v>
      </c>
      <c r="I9" s="408">
        <v>3</v>
      </c>
      <c r="J9" s="260">
        <v>0</v>
      </c>
      <c r="K9" s="260">
        <v>1</v>
      </c>
      <c r="L9" s="260">
        <v>1</v>
      </c>
      <c r="M9" s="260">
        <v>17</v>
      </c>
      <c r="N9" s="260">
        <v>0</v>
      </c>
      <c r="O9" s="408">
        <v>1</v>
      </c>
      <c r="P9" s="408">
        <v>8</v>
      </c>
      <c r="Q9" s="260">
        <v>2</v>
      </c>
      <c r="R9" s="260">
        <v>0</v>
      </c>
      <c r="S9" s="260">
        <v>2</v>
      </c>
      <c r="T9" s="409">
        <v>1</v>
      </c>
    </row>
    <row r="10" spans="1:20" s="59" customFormat="1" ht="27.95" customHeight="1">
      <c r="A10" s="277">
        <v>2013</v>
      </c>
      <c r="B10" s="410">
        <v>132</v>
      </c>
      <c r="C10" s="411">
        <v>1</v>
      </c>
      <c r="D10" s="411">
        <v>23</v>
      </c>
      <c r="E10" s="411">
        <v>1</v>
      </c>
      <c r="F10" s="411">
        <v>1</v>
      </c>
      <c r="G10" s="411">
        <v>0</v>
      </c>
      <c r="H10" s="411">
        <v>0</v>
      </c>
      <c r="I10" s="412">
        <v>4</v>
      </c>
      <c r="J10" s="411">
        <v>0</v>
      </c>
      <c r="K10" s="411">
        <v>1</v>
      </c>
      <c r="L10" s="411">
        <v>1</v>
      </c>
      <c r="M10" s="411">
        <v>17</v>
      </c>
      <c r="N10" s="411">
        <v>0</v>
      </c>
      <c r="O10" s="412">
        <v>1</v>
      </c>
      <c r="P10" s="412">
        <v>8</v>
      </c>
      <c r="Q10" s="411">
        <v>2</v>
      </c>
      <c r="R10" s="411">
        <v>0</v>
      </c>
      <c r="S10" s="411">
        <v>2</v>
      </c>
      <c r="T10" s="413">
        <v>1</v>
      </c>
    </row>
    <row r="11" spans="1:20" s="59" customFormat="1" ht="27.95" customHeight="1">
      <c r="A11" s="418">
        <v>2014</v>
      </c>
      <c r="B11" s="414">
        <v>135</v>
      </c>
      <c r="C11" s="415">
        <v>1</v>
      </c>
      <c r="D11" s="415">
        <v>23</v>
      </c>
      <c r="E11" s="415">
        <v>1</v>
      </c>
      <c r="F11" s="415">
        <v>1</v>
      </c>
      <c r="G11" s="415">
        <v>0</v>
      </c>
      <c r="H11" s="415">
        <v>0</v>
      </c>
      <c r="I11" s="416">
        <v>4</v>
      </c>
      <c r="J11" s="415">
        <v>0</v>
      </c>
      <c r="K11" s="415">
        <v>1</v>
      </c>
      <c r="L11" s="415">
        <v>1</v>
      </c>
      <c r="M11" s="415">
        <v>17</v>
      </c>
      <c r="N11" s="415">
        <v>0</v>
      </c>
      <c r="O11" s="416">
        <v>1</v>
      </c>
      <c r="P11" s="416">
        <v>8</v>
      </c>
      <c r="Q11" s="415">
        <v>2</v>
      </c>
      <c r="R11" s="415">
        <v>0</v>
      </c>
      <c r="S11" s="415">
        <v>1</v>
      </c>
      <c r="T11" s="417">
        <v>1</v>
      </c>
    </row>
    <row r="12" spans="1:20" s="29" customFormat="1" ht="24.95" customHeight="1">
      <c r="A12" s="794"/>
      <c r="B12" s="794"/>
      <c r="C12" s="794"/>
      <c r="D12" s="794"/>
      <c r="E12" s="794"/>
      <c r="F12" s="794"/>
      <c r="G12" s="794"/>
      <c r="H12" s="794"/>
      <c r="I12" s="794"/>
      <c r="J12" s="794"/>
      <c r="K12" s="794"/>
      <c r="L12" s="794"/>
      <c r="M12" s="794"/>
      <c r="N12" s="794"/>
      <c r="O12" s="794"/>
      <c r="P12" s="794"/>
      <c r="Q12" s="794"/>
      <c r="R12" s="794"/>
      <c r="S12" s="794"/>
    </row>
    <row r="13" spans="1:20" s="28" customFormat="1" ht="30" customHeight="1">
      <c r="A13" s="795" t="s">
        <v>386</v>
      </c>
      <c r="B13" s="815" t="s">
        <v>406</v>
      </c>
      <c r="C13" s="782" t="s">
        <v>407</v>
      </c>
      <c r="D13" s="782" t="s">
        <v>408</v>
      </c>
      <c r="E13" s="784" t="s">
        <v>409</v>
      </c>
      <c r="F13" s="786" t="s">
        <v>410</v>
      </c>
      <c r="G13" s="817" t="s">
        <v>411</v>
      </c>
      <c r="H13" s="818"/>
      <c r="I13" s="784" t="s">
        <v>412</v>
      </c>
      <c r="J13" s="784" t="s">
        <v>510</v>
      </c>
      <c r="K13" s="815" t="s">
        <v>511</v>
      </c>
      <c r="L13" s="824" t="s">
        <v>413</v>
      </c>
      <c r="M13" s="791" t="s">
        <v>414</v>
      </c>
      <c r="N13" s="791"/>
      <c r="O13" s="791"/>
      <c r="P13" s="791"/>
      <c r="Q13" s="791"/>
      <c r="R13" s="791"/>
      <c r="S13" s="792"/>
    </row>
    <row r="14" spans="1:20" s="24" customFormat="1" ht="30" customHeight="1">
      <c r="A14" s="796"/>
      <c r="B14" s="799"/>
      <c r="C14" s="783"/>
      <c r="D14" s="783"/>
      <c r="E14" s="785"/>
      <c r="F14" s="785"/>
      <c r="G14" s="819"/>
      <c r="H14" s="820"/>
      <c r="I14" s="785"/>
      <c r="J14" s="785"/>
      <c r="K14" s="816"/>
      <c r="L14" s="825"/>
      <c r="M14" s="424" t="s">
        <v>415</v>
      </c>
      <c r="N14" s="424" t="s">
        <v>416</v>
      </c>
      <c r="O14" s="424" t="s">
        <v>417</v>
      </c>
      <c r="P14" s="424" t="s">
        <v>418</v>
      </c>
      <c r="Q14" s="424" t="s">
        <v>419</v>
      </c>
      <c r="R14" s="781" t="s">
        <v>513</v>
      </c>
      <c r="S14" s="797"/>
    </row>
    <row r="15" spans="1:20" s="112" customFormat="1" ht="27.95" customHeight="1">
      <c r="A15" s="425">
        <v>2009</v>
      </c>
      <c r="B15" s="428">
        <v>0</v>
      </c>
      <c r="C15" s="429">
        <v>1</v>
      </c>
      <c r="D15" s="429">
        <v>15</v>
      </c>
      <c r="E15" s="430">
        <v>0</v>
      </c>
      <c r="F15" s="430">
        <v>0</v>
      </c>
      <c r="G15" s="829">
        <v>8</v>
      </c>
      <c r="H15" s="829"/>
      <c r="I15" s="255">
        <v>1</v>
      </c>
      <c r="J15" s="255">
        <v>6</v>
      </c>
      <c r="K15" s="429">
        <v>1</v>
      </c>
      <c r="L15" s="429">
        <v>0</v>
      </c>
      <c r="M15" s="429">
        <v>20</v>
      </c>
      <c r="N15" s="431">
        <v>0</v>
      </c>
      <c r="O15" s="429">
        <v>4</v>
      </c>
      <c r="P15" s="429">
        <v>3</v>
      </c>
      <c r="Q15" s="431">
        <v>1</v>
      </c>
      <c r="R15" s="802">
        <v>17</v>
      </c>
      <c r="S15" s="803"/>
    </row>
    <row r="16" spans="1:20" s="58" customFormat="1" ht="27.95" customHeight="1">
      <c r="A16" s="426">
        <v>2010</v>
      </c>
      <c r="B16" s="432">
        <v>0</v>
      </c>
      <c r="C16" s="433">
        <v>1</v>
      </c>
      <c r="D16" s="433">
        <v>15</v>
      </c>
      <c r="E16" s="434">
        <v>0</v>
      </c>
      <c r="F16" s="434">
        <v>0</v>
      </c>
      <c r="G16" s="830">
        <v>8</v>
      </c>
      <c r="H16" s="830"/>
      <c r="I16" s="261">
        <v>1</v>
      </c>
      <c r="J16" s="261">
        <v>6</v>
      </c>
      <c r="K16" s="433">
        <v>1</v>
      </c>
      <c r="L16" s="433">
        <v>0</v>
      </c>
      <c r="M16" s="433">
        <v>20</v>
      </c>
      <c r="N16" s="408">
        <v>0</v>
      </c>
      <c r="O16" s="433">
        <v>4</v>
      </c>
      <c r="P16" s="433">
        <v>3</v>
      </c>
      <c r="Q16" s="408">
        <v>1</v>
      </c>
      <c r="R16" s="812">
        <v>17</v>
      </c>
      <c r="S16" s="813"/>
    </row>
    <row r="17" spans="1:41" s="58" customFormat="1" ht="27.95" customHeight="1">
      <c r="A17" s="426">
        <v>2011</v>
      </c>
      <c r="B17" s="432">
        <v>0</v>
      </c>
      <c r="C17" s="433">
        <v>1</v>
      </c>
      <c r="D17" s="433">
        <v>15</v>
      </c>
      <c r="E17" s="434">
        <v>0</v>
      </c>
      <c r="F17" s="434">
        <v>0</v>
      </c>
      <c r="G17" s="830">
        <v>8</v>
      </c>
      <c r="H17" s="830"/>
      <c r="I17" s="261">
        <v>1</v>
      </c>
      <c r="J17" s="261">
        <v>6</v>
      </c>
      <c r="K17" s="433">
        <v>1</v>
      </c>
      <c r="L17" s="433">
        <v>0</v>
      </c>
      <c r="M17" s="433">
        <v>20</v>
      </c>
      <c r="N17" s="408">
        <v>0</v>
      </c>
      <c r="O17" s="433">
        <v>4</v>
      </c>
      <c r="P17" s="433">
        <v>3</v>
      </c>
      <c r="Q17" s="408">
        <v>0</v>
      </c>
      <c r="R17" s="812">
        <v>17</v>
      </c>
      <c r="S17" s="813"/>
    </row>
    <row r="18" spans="1:41" s="58" customFormat="1" ht="27.95" customHeight="1">
      <c r="A18" s="426">
        <v>2012</v>
      </c>
      <c r="B18" s="432">
        <v>0</v>
      </c>
      <c r="C18" s="433">
        <v>1</v>
      </c>
      <c r="D18" s="433">
        <v>15</v>
      </c>
      <c r="E18" s="434">
        <v>0</v>
      </c>
      <c r="F18" s="434">
        <v>0</v>
      </c>
      <c r="G18" s="830">
        <v>8</v>
      </c>
      <c r="H18" s="830"/>
      <c r="I18" s="261">
        <v>1</v>
      </c>
      <c r="J18" s="261">
        <v>6</v>
      </c>
      <c r="K18" s="433">
        <v>1</v>
      </c>
      <c r="L18" s="433">
        <v>0</v>
      </c>
      <c r="M18" s="433">
        <v>20</v>
      </c>
      <c r="N18" s="408">
        <v>0</v>
      </c>
      <c r="O18" s="433">
        <v>4</v>
      </c>
      <c r="P18" s="433">
        <v>3</v>
      </c>
      <c r="Q18" s="408">
        <v>0</v>
      </c>
      <c r="R18" s="812">
        <v>17</v>
      </c>
      <c r="S18" s="813"/>
    </row>
    <row r="19" spans="1:41" s="58" customFormat="1" ht="27.95" customHeight="1">
      <c r="A19" s="426">
        <v>2013</v>
      </c>
      <c r="B19" s="435">
        <v>0</v>
      </c>
      <c r="C19" s="436">
        <v>1</v>
      </c>
      <c r="D19" s="436">
        <v>15</v>
      </c>
      <c r="E19" s="437">
        <v>0</v>
      </c>
      <c r="F19" s="437">
        <v>0</v>
      </c>
      <c r="G19" s="833">
        <v>8</v>
      </c>
      <c r="H19" s="833"/>
      <c r="I19" s="438">
        <v>1</v>
      </c>
      <c r="J19" s="438">
        <v>6</v>
      </c>
      <c r="K19" s="436">
        <v>1</v>
      </c>
      <c r="L19" s="436">
        <v>0</v>
      </c>
      <c r="M19" s="436">
        <v>12</v>
      </c>
      <c r="N19" s="411">
        <v>0</v>
      </c>
      <c r="O19" s="436">
        <v>5</v>
      </c>
      <c r="P19" s="436">
        <v>2</v>
      </c>
      <c r="Q19" s="412">
        <v>0</v>
      </c>
      <c r="R19" s="826">
        <v>18</v>
      </c>
      <c r="S19" s="827"/>
    </row>
    <row r="20" spans="1:41" s="58" customFormat="1" ht="27.95" customHeight="1">
      <c r="A20" s="427">
        <v>2014</v>
      </c>
      <c r="B20" s="439">
        <v>0</v>
      </c>
      <c r="C20" s="440">
        <v>1</v>
      </c>
      <c r="D20" s="440">
        <v>16</v>
      </c>
      <c r="E20" s="441">
        <v>0</v>
      </c>
      <c r="F20" s="441">
        <v>0</v>
      </c>
      <c r="G20" s="821">
        <v>8</v>
      </c>
      <c r="H20" s="821"/>
      <c r="I20" s="442">
        <v>4</v>
      </c>
      <c r="J20" s="442">
        <v>7</v>
      </c>
      <c r="K20" s="440">
        <v>1</v>
      </c>
      <c r="L20" s="440">
        <v>0</v>
      </c>
      <c r="M20" s="440">
        <v>12</v>
      </c>
      <c r="N20" s="415">
        <v>0</v>
      </c>
      <c r="O20" s="440">
        <v>1</v>
      </c>
      <c r="P20" s="440">
        <v>0</v>
      </c>
      <c r="Q20" s="416">
        <v>0</v>
      </c>
      <c r="R20" s="822">
        <v>23</v>
      </c>
      <c r="S20" s="823"/>
    </row>
    <row r="21" spans="1:41" s="78" customFormat="1" ht="15.75" customHeight="1">
      <c r="A21" s="831" t="s">
        <v>420</v>
      </c>
      <c r="B21" s="831"/>
      <c r="C21" s="831"/>
      <c r="D21" s="73"/>
      <c r="E21" s="74"/>
      <c r="F21" s="74"/>
      <c r="G21" s="75"/>
      <c r="H21" s="75"/>
      <c r="I21" s="76"/>
      <c r="J21" s="76"/>
      <c r="K21" s="73"/>
      <c r="L21" s="73"/>
      <c r="M21" s="73"/>
      <c r="N21" s="72"/>
      <c r="O21" s="73"/>
      <c r="P21" s="73"/>
      <c r="Q21" s="72"/>
      <c r="R21" s="814" t="s">
        <v>473</v>
      </c>
      <c r="S21" s="814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</row>
    <row r="22" spans="1:41" s="29" customFormat="1" ht="15.75" customHeight="1">
      <c r="A22" s="832" t="s">
        <v>421</v>
      </c>
      <c r="B22" s="832"/>
    </row>
    <row r="23" spans="1:41" ht="15.75" customHeight="1">
      <c r="A23" s="162" t="s">
        <v>512</v>
      </c>
      <c r="B23" s="162"/>
      <c r="C23" s="162"/>
    </row>
    <row r="24" spans="1:41" ht="15.75" customHeight="1">
      <c r="A24" s="828" t="s">
        <v>645</v>
      </c>
      <c r="B24" s="828"/>
      <c r="C24" s="828"/>
      <c r="D24" s="828"/>
    </row>
    <row r="25" spans="1:41" ht="15.75" customHeight="1">
      <c r="A25" s="828" t="s">
        <v>646</v>
      </c>
      <c r="B25" s="828"/>
      <c r="C25" s="828"/>
      <c r="D25" s="828"/>
    </row>
  </sheetData>
  <mergeCells count="54">
    <mergeCell ref="A24:D24"/>
    <mergeCell ref="A25:D25"/>
    <mergeCell ref="G15:H15"/>
    <mergeCell ref="G16:H16"/>
    <mergeCell ref="A21:C21"/>
    <mergeCell ref="G18:H18"/>
    <mergeCell ref="G17:H17"/>
    <mergeCell ref="A22:B22"/>
    <mergeCell ref="G19:H19"/>
    <mergeCell ref="R16:S16"/>
    <mergeCell ref="R21:S21"/>
    <mergeCell ref="R17:S17"/>
    <mergeCell ref="B13:B14"/>
    <mergeCell ref="J13:J14"/>
    <mergeCell ref="K13:K14"/>
    <mergeCell ref="G13:H14"/>
    <mergeCell ref="I13:I14"/>
    <mergeCell ref="G20:H20"/>
    <mergeCell ref="R20:S20"/>
    <mergeCell ref="L13:L14"/>
    <mergeCell ref="R18:S18"/>
    <mergeCell ref="R19:S19"/>
    <mergeCell ref="A1:K1"/>
    <mergeCell ref="R15:S15"/>
    <mergeCell ref="P3:S3"/>
    <mergeCell ref="L1:S1"/>
    <mergeCell ref="D4:D5"/>
    <mergeCell ref="K3:O3"/>
    <mergeCell ref="A3:A5"/>
    <mergeCell ref="C3:J3"/>
    <mergeCell ref="E4:F4"/>
    <mergeCell ref="G4:H4"/>
    <mergeCell ref="N4:N5"/>
    <mergeCell ref="I4:J4"/>
    <mergeCell ref="K4:K5"/>
    <mergeCell ref="P4:P5"/>
    <mergeCell ref="S4:S5"/>
    <mergeCell ref="L12:S12"/>
    <mergeCell ref="T4:T5"/>
    <mergeCell ref="C13:C14"/>
    <mergeCell ref="D13:D14"/>
    <mergeCell ref="E13:E14"/>
    <mergeCell ref="F13:F14"/>
    <mergeCell ref="M4:M5"/>
    <mergeCell ref="O4:O5"/>
    <mergeCell ref="M13:S13"/>
    <mergeCell ref="L4:L5"/>
    <mergeCell ref="A12:K12"/>
    <mergeCell ref="A13:A14"/>
    <mergeCell ref="R14:S14"/>
    <mergeCell ref="Q4:Q5"/>
    <mergeCell ref="R4:R5"/>
    <mergeCell ref="B3:B5"/>
    <mergeCell ref="C4:C5"/>
  </mergeCells>
  <phoneticPr fontId="10" type="noConversion"/>
  <pageMargins left="0.3" right="0.17" top="0.71" bottom="0.3" header="0.51181102362204722" footer="0.16"/>
  <pageSetup paperSize="9" scale="8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29</vt:i4>
      </vt:variant>
      <vt:variant>
        <vt:lpstr>이름이 지정된 범위</vt:lpstr>
      </vt:variant>
      <vt:variant>
        <vt:i4>6</vt:i4>
      </vt:variant>
    </vt:vector>
  </HeadingPairs>
  <TitlesOfParts>
    <vt:vector size="35" baseType="lpstr">
      <vt:lpstr>ⅩⅥ.공공행정및사법</vt:lpstr>
      <vt:lpstr>1.공무원총괄</vt:lpstr>
      <vt:lpstr>2.구공무원</vt:lpstr>
      <vt:lpstr>3.구의회,직속기관 및 사업소공무원</vt:lpstr>
      <vt:lpstr>4.동공무원</vt:lpstr>
      <vt:lpstr>5.소방공무원</vt:lpstr>
      <vt:lpstr>6.퇴직사유별공무원</vt:lpstr>
      <vt:lpstr>7.경찰공무원</vt:lpstr>
      <vt:lpstr>8.관내 관공서 및 주요기관</vt:lpstr>
      <vt:lpstr>9.민원서류처리 </vt:lpstr>
      <vt:lpstr>10.여권발급</vt:lpstr>
      <vt:lpstr>11.범죄발생및검거</vt:lpstr>
      <vt:lpstr>12.연령별피의자</vt:lpstr>
      <vt:lpstr>13.학력별피의자</vt:lpstr>
      <vt:lpstr>14.소년범죄</vt:lpstr>
      <vt:lpstr>15.화재발생</vt:lpstr>
      <vt:lpstr>16.발화요인별화재발생</vt:lpstr>
      <vt:lpstr>17.장소별화재발생</vt:lpstr>
      <vt:lpstr>18.산불발생현황</vt:lpstr>
      <vt:lpstr>19.소방장비</vt:lpstr>
      <vt:lpstr> 20.119구급활동실적</vt:lpstr>
      <vt:lpstr>21.119구조활동실적</vt:lpstr>
      <vt:lpstr>22.풍수해발생</vt:lpstr>
      <vt:lpstr>23.소방대상물현황</vt:lpstr>
      <vt:lpstr>24.위험물제조소 설치현황</vt:lpstr>
      <vt:lpstr>25.자동차단속및처리</vt:lpstr>
      <vt:lpstr>26.외국자매도시와의교류현황</vt:lpstr>
      <vt:lpstr>Sheet2</vt:lpstr>
      <vt:lpstr>Sheet1</vt:lpstr>
      <vt:lpstr>'11.범죄발생및검거'!Print_Area</vt:lpstr>
      <vt:lpstr>'16.발화요인별화재발생'!Print_Area</vt:lpstr>
      <vt:lpstr>'17.장소별화재발생'!Print_Area</vt:lpstr>
      <vt:lpstr>'19.소방장비'!Print_Area</vt:lpstr>
      <vt:lpstr>'24.위험물제조소 설치현황'!Print_Area</vt:lpstr>
      <vt:lpstr>'3.구의회,직속기관 및 사업소공무원'!Print_Area</vt:lpstr>
    </vt:vector>
  </TitlesOfParts>
  <Company>정보통신과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수성구청</dc:creator>
  <cp:lastModifiedBy>Owner</cp:lastModifiedBy>
  <cp:lastPrinted>2015-10-05T07:55:35Z</cp:lastPrinted>
  <dcterms:created xsi:type="dcterms:W3CDTF">2001-09-28T08:12:17Z</dcterms:created>
  <dcterms:modified xsi:type="dcterms:W3CDTF">2016-02-17T01:29:07Z</dcterms:modified>
</cp:coreProperties>
</file>